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N-ISILON\city\departments\Legal\City Attorney\Purinton\Gray Street RFP\"/>
    </mc:Choice>
  </mc:AlternateContent>
  <bookViews>
    <workbookView xWindow="0" yWindow="0" windowWidth="28800" windowHeight="12180"/>
  </bookViews>
  <sheets>
    <sheet name="Instructions" sheetId="3" r:id="rId1"/>
    <sheet name="Sources &amp; Uses" sheetId="1" r:id="rId2"/>
    <sheet name="Space Categories &amp; Terms" sheetId="2"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2" l="1"/>
  <c r="H30" i="1"/>
  <c r="G23" i="2"/>
  <c r="G22" i="2"/>
  <c r="G21" i="2"/>
  <c r="G20" i="2"/>
  <c r="G19" i="2"/>
  <c r="G18" i="2"/>
  <c r="G17" i="2"/>
  <c r="G16" i="2"/>
  <c r="G15" i="2"/>
  <c r="G14" i="2"/>
  <c r="G13" i="2"/>
  <c r="G12" i="2"/>
  <c r="G11" i="2"/>
  <c r="G10" i="2"/>
  <c r="G9" i="2"/>
  <c r="G8" i="2"/>
  <c r="G7" i="2"/>
  <c r="A1" i="2"/>
  <c r="F34" i="1"/>
  <c r="F35" i="1" s="1"/>
  <c r="C27" i="1"/>
  <c r="C26" i="1"/>
  <c r="C25" i="1"/>
  <c r="C24" i="1"/>
  <c r="C23" i="1"/>
  <c r="C22" i="1"/>
  <c r="B18" i="1"/>
  <c r="B9" i="1"/>
  <c r="G24" i="2" l="1"/>
  <c r="G7" i="1"/>
  <c r="G8" i="1"/>
  <c r="G9" i="1"/>
  <c r="G21" i="1"/>
  <c r="G25" i="1"/>
  <c r="G12" i="1"/>
  <c r="G26" i="1"/>
  <c r="G31" i="1"/>
  <c r="G6" i="1"/>
  <c r="G19" i="1"/>
  <c r="H18" i="1"/>
  <c r="C18" i="2"/>
  <c r="H6" i="1"/>
  <c r="H19" i="1"/>
  <c r="H32" i="1"/>
  <c r="H7" i="1"/>
  <c r="H20" i="1"/>
  <c r="H8" i="1"/>
  <c r="B2" i="2"/>
  <c r="B4" i="2" s="1"/>
  <c r="G32" i="1" s="1"/>
  <c r="H31" i="1"/>
  <c r="H33" i="1"/>
  <c r="H21" i="1"/>
  <c r="H9" i="1"/>
  <c r="H11" i="1"/>
  <c r="H26" i="1"/>
  <c r="H22" i="1"/>
  <c r="H24" i="1"/>
  <c r="C12" i="2"/>
  <c r="H12" i="1"/>
  <c r="H25" i="1"/>
  <c r="H13" i="1"/>
  <c r="C15" i="2"/>
  <c r="H14" i="1"/>
  <c r="H27" i="1"/>
  <c r="H10" i="1"/>
  <c r="H28" i="1"/>
  <c r="H5" i="1"/>
  <c r="H15" i="1"/>
  <c r="H29" i="1"/>
  <c r="H17" i="1"/>
  <c r="B19" i="1"/>
  <c r="C31" i="1" s="1"/>
  <c r="C13" i="2"/>
  <c r="C19" i="2"/>
  <c r="C20" i="2"/>
  <c r="C9" i="2"/>
  <c r="C10" i="2"/>
  <c r="C16" i="2"/>
  <c r="C22" i="2"/>
  <c r="C14" i="2"/>
  <c r="C21" i="2"/>
  <c r="C11" i="2"/>
  <c r="C17" i="2"/>
  <c r="C23" i="2"/>
  <c r="C7" i="2"/>
  <c r="C8" i="2"/>
  <c r="H34" i="1"/>
  <c r="G35" i="1"/>
  <c r="H35" i="1"/>
  <c r="G34" i="1"/>
  <c r="G28" i="1" l="1"/>
  <c r="G13" i="1"/>
  <c r="G14" i="1"/>
  <c r="G18" i="1"/>
  <c r="G11" i="1"/>
  <c r="G5" i="1"/>
  <c r="G30" i="1"/>
  <c r="G10" i="1"/>
  <c r="G17" i="1"/>
  <c r="G24" i="1"/>
  <c r="G29" i="1"/>
  <c r="G22" i="1"/>
  <c r="G15" i="1"/>
  <c r="G33" i="1"/>
  <c r="G27" i="1"/>
  <c r="G20" i="1"/>
  <c r="B20" i="1"/>
  <c r="C19" i="1" s="1"/>
  <c r="C24" i="2"/>
  <c r="C9" i="1" l="1"/>
  <c r="C11" i="1"/>
  <c r="C18" i="1"/>
  <c r="C15" i="1"/>
  <c r="C7" i="1"/>
  <c r="C8" i="1"/>
  <c r="C12" i="1"/>
  <c r="C16" i="1"/>
  <c r="C14" i="1"/>
  <c r="C6" i="1"/>
  <c r="C17" i="1"/>
  <c r="C5" i="1"/>
  <c r="C13" i="1"/>
  <c r="C20" i="1" l="1"/>
</calcChain>
</file>

<file path=xl/comments1.xml><?xml version="1.0" encoding="utf-8"?>
<comments xmlns="http://schemas.openxmlformats.org/spreadsheetml/2006/main">
  <authors>
    <author>Bill</author>
  </authors>
  <commentList>
    <comment ref="B9" authorId="0" shapeId="0">
      <text>
        <r>
          <rPr>
            <b/>
            <sz val="9"/>
            <color indexed="81"/>
            <rFont val="Tahoma"/>
            <family val="2"/>
          </rPr>
          <t>Comments</t>
        </r>
      </text>
    </comment>
  </commentList>
</comments>
</file>

<file path=xl/comments2.xml><?xml version="1.0" encoding="utf-8"?>
<comments xmlns="http://schemas.openxmlformats.org/spreadsheetml/2006/main">
  <authors>
    <author>Geri Kenfield</author>
    <author>Bill</author>
  </authors>
  <commentList>
    <comment ref="A2" authorId="0" shapeId="0">
      <text>
        <r>
          <rPr>
            <b/>
            <sz val="9"/>
            <color indexed="81"/>
            <rFont val="Tahoma"/>
            <family val="2"/>
          </rPr>
          <t>The Sources &amp; Uses worksheet is used to quantify the projected costs and funding of the project.  It is designed to accommodate  both normal debt and equity projects as well as those subsidized with various types of "layered financing".</t>
        </r>
      </text>
    </comment>
    <comment ref="A4" authorId="1" shapeId="0">
      <text>
        <r>
          <rPr>
            <b/>
            <sz val="9"/>
            <color indexed="81"/>
            <rFont val="Tahoma"/>
            <family val="2"/>
          </rPr>
          <t>These cells should include cash and the cash value of property put up by the owners(s) to fund the investment.</t>
        </r>
      </text>
    </comment>
    <comment ref="E5" authorId="1" shapeId="0">
      <text>
        <r>
          <rPr>
            <b/>
            <sz val="9"/>
            <color indexed="81"/>
            <rFont val="Tahoma"/>
            <family val="2"/>
          </rPr>
          <t>Be sure to include clearing, erosion control, temporary storage &amp; fencing, construction signage utility relocation and other hard costs related to site prep.</t>
        </r>
      </text>
    </comment>
    <comment ref="E6" authorId="1" shapeId="0">
      <text>
        <r>
          <rPr>
            <b/>
            <sz val="9"/>
            <color indexed="81"/>
            <rFont val="Tahoma"/>
            <family val="2"/>
          </rPr>
          <t>Labor &amp; materials for general contractor (CG), electrical &amp; mechanical contractors THROUGH WHITE-BOX STAGE ONLY, plus all other subcontractors not listed elsewhere.  Does NOT Include the labor and materials to cover the initial TI expense for tenants signed up before and during construction.</t>
        </r>
      </text>
    </comment>
    <comment ref="F6" authorId="1" shapeId="0">
      <text>
        <r>
          <rPr>
            <b/>
            <sz val="9"/>
            <color indexed="81"/>
            <rFont val="Tahoma"/>
            <family val="2"/>
          </rPr>
          <t>This number should include the builder's overhead and profit but not the developer's fee.  When using Marshall &amp; Swift "Calculator" numbers, please deduct the cost of interim financing or do not include it in the "Soft Costs"</t>
        </r>
      </text>
    </comment>
    <comment ref="A7" authorId="1" shapeId="0">
      <text>
        <r>
          <rPr>
            <b/>
            <sz val="9"/>
            <color indexed="81"/>
            <rFont val="Tahoma"/>
            <family val="2"/>
          </rPr>
          <t xml:space="preserve">If you own property that is rolled into the project enter the value (or anticipated cost-whichever is higher) here.
</t>
        </r>
      </text>
    </comment>
    <comment ref="E7" authorId="1" shapeId="0">
      <text>
        <r>
          <rPr>
            <b/>
            <sz val="9"/>
            <color indexed="81"/>
            <rFont val="Tahoma"/>
            <family val="2"/>
          </rPr>
          <t>Cost of initial TI allowance for tenants signed up before and during construction.</t>
        </r>
      </text>
    </comment>
    <comment ref="E8" authorId="1" shapeId="0">
      <text>
        <r>
          <rPr>
            <b/>
            <sz val="9"/>
            <color indexed="81"/>
            <rFont val="Tahoma"/>
            <family val="2"/>
          </rPr>
          <t xml:space="preserve">All paving, outdoor lighting, signage and/or other permanent outdoor improvements except for sod trees shrubberies and other landscape or streetscaping items as listed below. </t>
        </r>
      </text>
    </comment>
    <comment ref="A10" authorId="1" shapeId="0">
      <text>
        <r>
          <rPr>
            <b/>
            <sz val="9"/>
            <color indexed="81"/>
            <rFont val="Tahoma"/>
            <family val="2"/>
          </rPr>
          <t xml:space="preserve">Please enter the anticipated net amount of any requested grants &amp; subsidies in this section.  Please include all "forgiveable loans" under this category.  </t>
        </r>
      </text>
    </comment>
    <comment ref="B11" authorId="1" shapeId="0">
      <text>
        <r>
          <rPr>
            <b/>
            <sz val="9"/>
            <color indexed="81"/>
            <rFont val="Tahoma"/>
            <family val="2"/>
          </rPr>
          <t>Insert the NET VALUE of the anticipated Tax Credit subsidy in these cells. For example: If Tax Credits are expected to be sold for $0.80 on the dollar enter the face value of the credits x 80% in these cells.  Please include a separate submission showing how the face values and net values were calculated.</t>
        </r>
      </text>
    </comment>
    <comment ref="E11" authorId="1" shapeId="0">
      <text>
        <r>
          <rPr>
            <b/>
            <sz val="9"/>
            <color indexed="81"/>
            <rFont val="Tahoma"/>
            <family val="2"/>
          </rPr>
          <t>This includes your costs for soil treatment and/or removal and disposal, mitigation or treatment of contaminated subsurface water plumes, asbestos, or lead-based paint removal from buildings or other improvements you intend to raze or remodel as part of this project-essentially all your "Phase 3" environmental costs. .</t>
        </r>
        <r>
          <rPr>
            <sz val="9"/>
            <color indexed="81"/>
            <rFont val="Tahoma"/>
            <family val="2"/>
          </rPr>
          <t xml:space="preserve">
</t>
        </r>
      </text>
    </comment>
    <comment ref="B12" authorId="1" shapeId="0">
      <text>
        <r>
          <rPr>
            <b/>
            <sz val="9"/>
            <color indexed="81"/>
            <rFont val="Tahoma"/>
            <family val="2"/>
          </rPr>
          <t>Insert the NET VALUE of the anticipated Tax Credit subsidy in these cells. For example: If Tax Credits are expected to be sold for $0.80 on the dollar enter the face value of the credits x 80% in these cells.  Please include a separate submission showing how the face values and net values were calculated.</t>
        </r>
      </text>
    </comment>
    <comment ref="E12" authorId="1" shapeId="0">
      <text>
        <r>
          <rPr>
            <b/>
            <sz val="9"/>
            <color indexed="81"/>
            <rFont val="Tahoma"/>
            <family val="2"/>
          </rPr>
          <t>Usually calculated as a reasonable percentage of all Hard &amp; Soft Costs.</t>
        </r>
      </text>
    </comment>
    <comment ref="B13" authorId="1" shapeId="0">
      <text>
        <r>
          <rPr>
            <b/>
            <sz val="9"/>
            <color indexed="81"/>
            <rFont val="Tahoma"/>
            <family val="2"/>
          </rPr>
          <t>Insert the NET VALUE of the anticipated Tax Credit subsidy in these cells. For example: If Tax Credits are expected to be sold for $0.80 on the dollar enter the face value of the credits x 80% in these cells.  Please include a separate submission showing how the face values and net values were calculated.</t>
        </r>
      </text>
    </comment>
    <comment ref="E20" authorId="1" shapeId="0">
      <text>
        <r>
          <rPr>
            <b/>
            <sz val="9"/>
            <color indexed="81"/>
            <rFont val="Tahoma"/>
            <family val="2"/>
          </rPr>
          <t>Closing costs solely related to site acquisition and assemblage. NOT closing costs related to the placement of construction loans or permanent financing which appears under "Soft Costs" below.</t>
        </r>
        <r>
          <rPr>
            <sz val="9"/>
            <color indexed="81"/>
            <rFont val="Tahoma"/>
            <family val="2"/>
          </rPr>
          <t xml:space="preserve">
</t>
        </r>
      </text>
    </comment>
    <comment ref="B28" authorId="1" shapeId="0">
      <text>
        <r>
          <rPr>
            <b/>
            <sz val="9"/>
            <color indexed="81"/>
            <rFont val="Tahoma"/>
            <family val="2"/>
          </rPr>
          <t xml:space="preserve">Enter the Low end of the Tenant Improvement Range in this Cell
</t>
        </r>
      </text>
    </comment>
    <comment ref="C28" authorId="1" shapeId="0">
      <text>
        <r>
          <rPr>
            <b/>
            <sz val="9"/>
            <color indexed="81"/>
            <rFont val="Tahoma"/>
            <family val="2"/>
          </rPr>
          <t xml:space="preserve">Enter the high end of the Tenant Improvement Range in this Cell
</t>
        </r>
      </text>
    </comment>
    <comment ref="B29" authorId="1" shapeId="0">
      <text>
        <r>
          <rPr>
            <b/>
            <sz val="9"/>
            <color indexed="81"/>
            <rFont val="Tahoma"/>
            <family val="2"/>
          </rPr>
          <t>Enter the rates and terms for a "market rate" loan for your project in this column.</t>
        </r>
      </text>
    </comment>
    <comment ref="C29" authorId="1" shapeId="0">
      <text>
        <r>
          <rPr>
            <b/>
            <sz val="9"/>
            <color indexed="81"/>
            <rFont val="Tahoma"/>
            <family val="2"/>
          </rPr>
          <t>Enter the rates and terms for the mortgage you expect to actually get in this column.</t>
        </r>
      </text>
    </comment>
    <comment ref="E31" authorId="1" shapeId="0">
      <text>
        <r>
          <rPr>
            <b/>
            <sz val="9"/>
            <color indexed="81"/>
            <rFont val="Tahoma"/>
            <family val="2"/>
          </rPr>
          <t>In most cases this line-item should be sufficient to cover all negative cash flows after debt service until the project is stabilized.  Otherwise, the financial statements submitted with your proposal should reflect sufficient liquidity to cover those costs.</t>
        </r>
      </text>
    </comment>
    <comment ref="A34" authorId="1" shapeId="0">
      <text>
        <r>
          <rPr>
            <b/>
            <sz val="9"/>
            <color indexed="81"/>
            <rFont val="Tahoma"/>
            <family val="2"/>
          </rPr>
          <t xml:space="preserve">This may be defined as: The Discount (or Yield) Rate you would expect an appraiser or a loan underwriter to use in deriving the Market Value of your project to a typical investor for the purpose of quantifying the value of your project as collateral for a loan that complies with U.S. federal banking regulations. This rate is typically between 9% and 15% in the OKC Market depending on the type of property and the lender's perception of risk). Any entry of less than 8% will trigger a verification flag to the right of the green cell. NOTE: this is a YIELD rate NOT an OVERALL CAP RATE.  It represents a typical purchaser's targeted IRR on an unleveraged basis.
</t>
        </r>
        <r>
          <rPr>
            <sz val="9"/>
            <color indexed="81"/>
            <rFont val="Tahoma"/>
            <family val="2"/>
          </rPr>
          <t xml:space="preserve">
</t>
        </r>
      </text>
    </comment>
  </commentList>
</comments>
</file>

<file path=xl/comments3.xml><?xml version="1.0" encoding="utf-8"?>
<comments xmlns="http://schemas.openxmlformats.org/spreadsheetml/2006/main">
  <authors>
    <author>Bill</author>
    <author>Frank</author>
  </authors>
  <commentList>
    <comment ref="C6" authorId="0" shapeId="0">
      <text>
        <r>
          <rPr>
            <b/>
            <sz val="9"/>
            <color indexed="81"/>
            <rFont val="Tahoma"/>
            <family val="2"/>
          </rPr>
          <t>The percentage of rental space in each category based on</t>
        </r>
        <r>
          <rPr>
            <b/>
            <sz val="9"/>
            <color indexed="81"/>
            <rFont val="Tahoma"/>
            <family val="2"/>
          </rPr>
          <t xml:space="preserve"> the total NRSF in the property.</t>
        </r>
      </text>
    </comment>
    <comment ref="D6" authorId="0" shapeId="0">
      <text>
        <r>
          <rPr>
            <b/>
            <sz val="9"/>
            <color indexed="81"/>
            <rFont val="Tahoma"/>
            <family val="2"/>
          </rPr>
          <t>Enter as rent per square foot per year for all of the categories of space.</t>
        </r>
        <r>
          <rPr>
            <sz val="9"/>
            <color indexed="81"/>
            <rFont val="Tahoma"/>
            <family val="2"/>
          </rPr>
          <t xml:space="preserve">
</t>
        </r>
      </text>
    </comment>
    <comment ref="E6" authorId="0" shapeId="0">
      <text>
        <r>
          <rPr>
            <b/>
            <sz val="9"/>
            <color indexed="81"/>
            <rFont val="Tahoma"/>
            <family val="2"/>
          </rPr>
          <t xml:space="preserve">Enter the weighted average rate at which you expect rents to increase or decrease in this column.  </t>
        </r>
      </text>
    </comment>
    <comment ref="F6" authorId="1" shapeId="0">
      <text>
        <r>
          <rPr>
            <b/>
            <sz val="9"/>
            <color indexed="81"/>
            <rFont val="Tahoma"/>
            <family val="2"/>
          </rPr>
          <t>In most cases CAMs, or other Expense Recoveries, are only collectable on part of the space in each category because the lease terms usually vary from year to year and from tenant to tenant and from space category to space category.  Please enter the amount of expense recovery you are projecting for each category of space.  If you expect to sign an absolute (or triple) net lease for this category of space (as in the case of some single-tenant big-box retail leases, enter 100%.  If you are projecting several typical in-line retail space where some (or all) of the leases have clauses allowing for expense recoveries under the terms of normal common area maintenance fees (or CAMs), please enter the percentage you expect to collect whether or not it is a pass-through, CAM Expense, Expense Stop or other category of Expense Recovery.  Bear in mind that some expenses are typically not recoverable and rarely are all the CAMs collectable.  Expense Recoveries will only apply to the occupied space in any given year.</t>
        </r>
      </text>
    </comment>
    <comment ref="G6" authorId="0" shapeId="0">
      <text>
        <r>
          <rPr>
            <b/>
            <sz val="9"/>
            <color indexed="81"/>
            <rFont val="Tahoma"/>
            <family val="2"/>
          </rPr>
          <t>Your potential gross income is calculated in this column for each category of space based on the amount of space and the Rent per Square Foot.</t>
        </r>
      </text>
    </comment>
    <comment ref="H6" authorId="0" shapeId="0">
      <text>
        <r>
          <rPr>
            <b/>
            <sz val="9"/>
            <color indexed="81"/>
            <rFont val="Tahoma"/>
            <family val="2"/>
          </rPr>
          <t>Enter the Tenant Improvement Allowance for each category of rental space.</t>
        </r>
      </text>
    </comment>
    <comment ref="A17" authorId="0" shapeId="0">
      <text>
        <r>
          <rPr>
            <b/>
            <sz val="9"/>
            <color indexed="81"/>
            <rFont val="Tahoma"/>
            <family val="2"/>
          </rPr>
          <t>Fill in any other categories of space from this cell down.</t>
        </r>
      </text>
    </comment>
  </commentList>
</comments>
</file>

<file path=xl/sharedStrings.xml><?xml version="1.0" encoding="utf-8"?>
<sst xmlns="http://schemas.openxmlformats.org/spreadsheetml/2006/main" count="158" uniqueCount="148">
  <si>
    <t>Project Name:</t>
  </si>
  <si>
    <t>Enter Name Here</t>
  </si>
  <si>
    <t>SOURCES &amp; USES</t>
  </si>
  <si>
    <t>SOURCES</t>
  </si>
  <si>
    <t>USES</t>
  </si>
  <si>
    <t>Cash Equity</t>
  </si>
  <si>
    <t>Hard Costs</t>
  </si>
  <si>
    <t>$/GSF</t>
  </si>
  <si>
    <t>$/NRSF</t>
  </si>
  <si>
    <t>Cash Equity From Developer</t>
  </si>
  <si>
    <t>Grading &amp; Site Preparation</t>
  </si>
  <si>
    <t>Cash Equity From Syndication (to Investors)</t>
  </si>
  <si>
    <t>Labor &amp; Materials Building(s) (to White-Box)</t>
  </si>
  <si>
    <t>Cash Value of Land/Buildings Owned</t>
  </si>
  <si>
    <t>Labor &amp; Materials to cover initial TI Allowance</t>
  </si>
  <si>
    <t>Enter Other Cash Equity Here</t>
  </si>
  <si>
    <t>Labor &amp; Materials (Site Improvements)</t>
  </si>
  <si>
    <t>Subtotal (Equity)</t>
  </si>
  <si>
    <t>Labor &amp; Materials (Landscape/Streetscape)</t>
  </si>
  <si>
    <t>Grants &amp; Subsidies (G&amp;S)</t>
  </si>
  <si>
    <t>Performance Bond</t>
  </si>
  <si>
    <t>Environmental Remediation</t>
  </si>
  <si>
    <t>Historic Tax Credits (Federal)</t>
  </si>
  <si>
    <t>Contingency Reserve</t>
  </si>
  <si>
    <t>Historic Tax Credits (State)</t>
  </si>
  <si>
    <t>FF&amp;E</t>
  </si>
  <si>
    <t>Affordable Housing Tax Credits</t>
  </si>
  <si>
    <t>Enter Other Hard Cost(s) Here</t>
  </si>
  <si>
    <t>Enter Other G&amp;S Here</t>
  </si>
  <si>
    <t>Site Acquisition Costs</t>
  </si>
  <si>
    <t>Subtotal( Grants &amp; Subsidies)</t>
  </si>
  <si>
    <t>Debt Financing Needed (Permanent)</t>
  </si>
  <si>
    <t>Demolition of Unwanted/Obsolete Structures</t>
  </si>
  <si>
    <t>Total Sources:</t>
  </si>
  <si>
    <t>All Closing Costs Related to Site Acquisition</t>
  </si>
  <si>
    <t>Quantification of Basic Project Square Footages (Meters) &amp; Cost Breakdown</t>
  </si>
  <si>
    <t>Enter Other Site Acquisition Cost(s) Here</t>
  </si>
  <si>
    <t>Gross Square Footage (Land)</t>
  </si>
  <si>
    <t>Net Useable Square Footage (Land)</t>
  </si>
  <si>
    <t>Soft Costs</t>
  </si>
  <si>
    <t>Gross Square Footage (Building)</t>
  </si>
  <si>
    <t>City Permits &amp; Inspections</t>
  </si>
  <si>
    <t>Net Rentable Square Footage (Buildings)</t>
  </si>
  <si>
    <t>Construction Loan Interest &amp; Fees</t>
  </si>
  <si>
    <t>Common Area (Buildings)</t>
  </si>
  <si>
    <t>Permanent Loan Fees &amp; Underwriting Costs</t>
  </si>
  <si>
    <t>Shell Cost (Building)</t>
  </si>
  <si>
    <t>Appraisal Fees</t>
  </si>
  <si>
    <t>Tenant Finish Allowance Range (Low to High)</t>
  </si>
  <si>
    <t>Market Study (if any)</t>
  </si>
  <si>
    <t>Permanent Financing Underwriting Assumptions</t>
  </si>
  <si>
    <t>Market Rate Loan</t>
  </si>
  <si>
    <t>Actual Loan</t>
  </si>
  <si>
    <t>Environmental Reports &amp; Remediation (Ph. 1-3)</t>
  </si>
  <si>
    <t>Interest Rate</t>
  </si>
  <si>
    <t>Architectural &amp; Engineering  Fees</t>
  </si>
  <si>
    <t>Loan to Value Ratio</t>
  </si>
  <si>
    <t>Initial Operating Reserves</t>
  </si>
  <si>
    <t>Minimum Debt Service Coverage Ratio</t>
  </si>
  <si>
    <t>Enter Other Soft Cost(s) Here</t>
  </si>
  <si>
    <t>Amortization Term (in Years)</t>
  </si>
  <si>
    <t xml:space="preserve">Unleveraged Discount Rate for Loan Appraisal </t>
  </si>
  <si>
    <t xml:space="preserve">Total Costs </t>
  </si>
  <si>
    <t>Call Provision (in Years)</t>
  </si>
  <si>
    <t>Total Costs (w/o Site Acquisition):</t>
  </si>
  <si>
    <t>Net Rentable Square Feet (NRSF):</t>
  </si>
  <si>
    <t>Common Area in Square Feet:</t>
  </si>
  <si>
    <t>Gross Square Footage:</t>
  </si>
  <si>
    <t>CATEGORIES OF SPACE AND ANTICIPATED LEASE TERMS (BY CATEGORY OF SPACE)</t>
  </si>
  <si>
    <t>BREAKDOWN OF ALL SPACE BY TYPE, CAMs, EXPENSE STOPS, TENANT IMPROVEMENT ALLOWANCES AND RENT POTENTIAL</t>
  </si>
  <si>
    <t>Category of Space in Square Feet</t>
  </si>
  <si>
    <t>Percent of Total Square Footage</t>
  </si>
  <si>
    <t>Rent per Sq. Ft. (Year 1)</t>
  </si>
  <si>
    <t>Annual Rate of Rent Escalations</t>
  </si>
  <si>
    <t>Expense Recovery Collections</t>
  </si>
  <si>
    <t>Potential Gross Rental Income (Year 1)</t>
  </si>
  <si>
    <t>Tenant Improvement Allowance/SF</t>
  </si>
  <si>
    <t>Anchor Space</t>
  </si>
  <si>
    <t>Sub-Anchor Space</t>
  </si>
  <si>
    <t>Retail Space Single-Tenant</t>
  </si>
  <si>
    <t>Retail Space Multi-Tenant</t>
  </si>
  <si>
    <t>Restaurant Single-Tenant</t>
  </si>
  <si>
    <t>Restaurant Space Multi-Tenant</t>
  </si>
  <si>
    <t>Office Space Single-Tenant</t>
  </si>
  <si>
    <t>Office Space Multi-Tenant</t>
  </si>
  <si>
    <t>Gen. Commercial Space Single-Tenant</t>
  </si>
  <si>
    <t>Gen. Commercial Space Multi-Tenant</t>
  </si>
  <si>
    <t>Upstairs Residential Units (Type A)</t>
  </si>
  <si>
    <t>Upstairs Residential Units (Type B)</t>
  </si>
  <si>
    <t>Upstairs Residential Units (Type C)</t>
  </si>
  <si>
    <t>Other Rental Space (Enter Here)</t>
  </si>
  <si>
    <t>Totals</t>
  </si>
  <si>
    <t>Cost to Purchase City Land</t>
  </si>
  <si>
    <t>General Instructions</t>
  </si>
  <si>
    <t>INTRODUCTION</t>
  </si>
  <si>
    <t>COMMENTS</t>
  </si>
  <si>
    <r>
      <rPr>
        <sz val="11"/>
        <color theme="1"/>
        <rFont val="Wingdings 2"/>
        <family val="1"/>
        <charset val="2"/>
      </rPr>
      <t>D</t>
    </r>
    <r>
      <rPr>
        <sz val="11"/>
        <color theme="1"/>
        <rFont val="Calibri"/>
        <family val="2"/>
      </rPr>
      <t xml:space="preserve"> Red triangles such as this one indicates an explanatory comment has been entered into the cell to assist you.  Roll the cursor over the triangle to see the comment.</t>
    </r>
  </si>
  <si>
    <t>INSTRUCTIONS TO PROSPECTIVE REDEVELOPER</t>
  </si>
  <si>
    <t>1 -</t>
  </si>
  <si>
    <t>2-</t>
  </si>
  <si>
    <t xml:space="preserve">Fill in the cells highlighted in green on each worksheet. </t>
  </si>
  <si>
    <t>3-</t>
  </si>
  <si>
    <t>4-</t>
  </si>
  <si>
    <t>Do not attempt to change any other cells.  If you find an error, please let us know so we can fix it.</t>
  </si>
  <si>
    <t>Return an electronic copy of the completed workbook on CD, flash drive or via email.</t>
  </si>
  <si>
    <t>GLOSSARY OF ABREVIATIONS &amp; DEFINITIONS OF TERMS USED IN THIS WORKBOOK</t>
  </si>
  <si>
    <t>General  Abbreviations:</t>
  </si>
  <si>
    <t>GBA</t>
  </si>
  <si>
    <t>Gross Building Area - All climate-controlled interior footage including "Net Rentable Square Footage" and "Common Area"</t>
  </si>
  <si>
    <t>GRSF</t>
  </si>
  <si>
    <t>Gross Rentable Square Footage = NRSF plus common areas added to the rentable space to calculate rents</t>
  </si>
  <si>
    <t xml:space="preserve">NRSF </t>
  </si>
  <si>
    <t>Net Rentable Square Footage = The leasable Interior space for each unit (as measured to the predominant surface of the outside wall by BOMA standards)</t>
  </si>
  <si>
    <t>Income &amp; Expense Abbreviations</t>
  </si>
  <si>
    <t>EBITDA</t>
  </si>
  <si>
    <t>Earnings (after operating expenses) Before Interest, Taxes, Depreciation, and Amortization</t>
  </si>
  <si>
    <t>EGI</t>
  </si>
  <si>
    <t>Effective Gross  Income From All Sources</t>
  </si>
  <si>
    <t>EGRI</t>
  </si>
  <si>
    <t>Effective Gross Rental Income = PGRI less Vacancy &amp; Collection Losses</t>
  </si>
  <si>
    <t>NOI</t>
  </si>
  <si>
    <t>Net Operating income (Equivalent to EBITDA)</t>
  </si>
  <si>
    <t>PGRI</t>
  </si>
  <si>
    <t>Potential Gross Rental Income (Excludes Ancillary Income)</t>
  </si>
  <si>
    <t>Other Abbreviations</t>
  </si>
  <si>
    <t>APR</t>
  </si>
  <si>
    <t>Annual Percentage Rate</t>
  </si>
  <si>
    <r>
      <t>CAM</t>
    </r>
    <r>
      <rPr>
        <sz val="8"/>
        <color theme="1"/>
        <rFont val="Calibri"/>
        <family val="2"/>
        <scheme val="minor"/>
      </rPr>
      <t>s</t>
    </r>
  </si>
  <si>
    <t>Common Area Maintenance (Fees charged by the developer for grounds maintenance, maintenance of common spaces in and outside of the buildings)</t>
  </si>
  <si>
    <t xml:space="preserve">DSCR </t>
  </si>
  <si>
    <r>
      <t xml:space="preserve">Debt Service Coverage Ratio = Net Operating Income </t>
    </r>
    <r>
      <rPr>
        <sz val="11"/>
        <color theme="1"/>
        <rFont val="Ebrima"/>
      </rPr>
      <t>÷</t>
    </r>
    <r>
      <rPr>
        <sz val="11"/>
        <color theme="1"/>
        <rFont val="Calibri"/>
        <family val="2"/>
      </rPr>
      <t xml:space="preserve"> Debt Service</t>
    </r>
  </si>
  <si>
    <t xml:space="preserve">FF&amp;E </t>
  </si>
  <si>
    <t>Furniture Fixtures &amp; Equipment</t>
  </si>
  <si>
    <t>G&amp;S</t>
  </si>
  <si>
    <t xml:space="preserve">Grants &amp; Subsidies (Refers to the net cash value of grants, tax credits &amp; other subsidies used to enhance the redevelopers equity position &amp; cash-on-cash return) </t>
  </si>
  <si>
    <t>SF</t>
  </si>
  <si>
    <t>Square Feet</t>
  </si>
  <si>
    <t>TI</t>
  </si>
  <si>
    <t>Tenant Improvements (An allowance for the interior finish above which the tenant is expected to absorb the relevant costs)</t>
  </si>
  <si>
    <t>Terms</t>
  </si>
  <si>
    <t>Escalations</t>
  </si>
  <si>
    <t>Automatic scheduled rent increases incorporated into long-term leases to keep rental rates at or near anticipated market levels and offset increasing expenses</t>
  </si>
  <si>
    <t>Rate</t>
  </si>
  <si>
    <t>Rental Rate per SF per year</t>
  </si>
  <si>
    <t>The purpose of the workbook is to allow the City to examine proposed financials for the proposed project.  We realize this format</t>
  </si>
  <si>
    <t xml:space="preserve">may differ from others used to plan and underwrite your project or to present the project to lenders and/or potential equity participants.  </t>
  </si>
  <si>
    <t xml:space="preserve">While the formats may vary, the numbers should be consistent with those provided to lenders and equity partners. </t>
  </si>
  <si>
    <t>This workbook includes two spreadsheets for you to complete: Sources &amp; Uses and Space Categories (See tabs at the bottom of the screen)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</si>
</sst>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quot; SF&quot;;_(* \(#,##0\);_(* &quot;-&quot;??_);_(@_)"/>
    <numFmt numFmtId="166" formatCode="_(* #,##0.00_)&quot; Ac. MOL&quot;;_(* \(#,##0.00\);_(* &quot;-&quot;??_);_(@_)"/>
    <numFmt numFmtId="167" formatCode="_(* #,##0_)&quot;SF&quot;;_(* \(#,##0\);_(* &quot;-&quot;??_);_(@_)"/>
    <numFmt numFmtId="168" formatCode="_(* #,##0_)&quot; Sq. Mtrs.&quot;;_(* \(#,##0\);_(* &quot;-&quot;??_);_(@_)"/>
    <numFmt numFmtId="169" formatCode="_(&quot;$&quot;* #,##0_)&quot;/SF&quot;;_(&quot;$&quot;* \(#,##0\);_(&quot;$&quot;* &quot;-&quot;??_);_(@_)"/>
    <numFmt numFmtId="170" formatCode="_(* #,##0_)&quot;/Sq. Mtr.&quot;;_(* \(#,##0\);_(* &quot;-&quot;??_);_(@_)"/>
    <numFmt numFmtId="171" formatCode="0.00&quot;:1.00&quot;"/>
    <numFmt numFmtId="172" formatCode="_(&quot;$&quot;* #,##0.00_);_(&quot;$&quot;* \(#,##0.00\);_(&quot;$&quot;* &quot;-&quot;_);_(@_)"/>
    <numFmt numFmtId="173" formatCode="0&quot; Years&quot;"/>
    <numFmt numFmtId="174" formatCode="_(&quot;$&quot;* #,##0.00_)&quot;/SF&quot;;_(&quot;$&quot;* \(#,##0.00\);_(&quot;$&quot;* &quot;-&quot;??_);_(@_)"/>
  </numFmts>
  <fonts count="2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sz val="11"/>
      <name val="Calibri"/>
      <family val="2"/>
      <scheme val="minor"/>
    </font>
    <font>
      <sz val="14"/>
      <name val="Calibri"/>
      <family val="2"/>
      <scheme val="minor"/>
    </font>
    <font>
      <u/>
      <sz val="11"/>
      <color theme="1"/>
      <name val="Calibri"/>
      <family val="2"/>
      <scheme val="minor"/>
    </font>
    <font>
      <b/>
      <sz val="9"/>
      <color indexed="81"/>
      <name val="Tahoma"/>
      <family val="2"/>
    </font>
    <font>
      <sz val="9"/>
      <color indexed="81"/>
      <name val="Tahoma"/>
      <family val="2"/>
    </font>
    <font>
      <sz val="11"/>
      <color theme="1"/>
      <name val="Calibri"/>
      <family val="2"/>
    </font>
    <font>
      <b/>
      <sz val="14"/>
      <color theme="1"/>
      <name val="Calibri"/>
      <family val="2"/>
      <scheme val="minor"/>
    </font>
    <font>
      <b/>
      <sz val="11"/>
      <color rgb="FFFF0000"/>
      <name val="Calibri"/>
      <family val="2"/>
      <scheme val="minor"/>
    </font>
    <font>
      <sz val="11"/>
      <color theme="1"/>
      <name val="Wingdings 2"/>
      <family val="1"/>
      <charset val="2"/>
    </font>
    <font>
      <sz val="8"/>
      <color theme="1"/>
      <name val="Calibri"/>
      <family val="2"/>
      <scheme val="minor"/>
    </font>
    <font>
      <sz val="11"/>
      <color theme="1"/>
      <name val="Ebrima"/>
    </font>
    <font>
      <b/>
      <sz val="11"/>
      <color rgb="FF9C0006"/>
      <name val="Calibri"/>
      <family val="2"/>
      <scheme val="minor"/>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cellStyleXfs>
  <cellXfs count="114">
    <xf numFmtId="0" fontId="0" fillId="0" borderId="0" xfId="0"/>
    <xf numFmtId="0" fontId="7" fillId="0" borderId="0" xfId="0" applyFont="1" applyProtection="1"/>
    <xf numFmtId="49" fontId="9" fillId="2" borderId="0" xfId="4" applyNumberFormat="1" applyFont="1" applyAlignment="1" applyProtection="1">
      <protection locked="0"/>
    </xf>
    <xf numFmtId="0" fontId="2" fillId="2" borderId="0" xfId="4" applyProtection="1"/>
    <xf numFmtId="0" fontId="0" fillId="0" borderId="0" xfId="0" applyProtection="1"/>
    <xf numFmtId="0" fontId="7" fillId="0" borderId="0" xfId="0" applyFont="1" applyAlignment="1" applyProtection="1">
      <alignment horizontal="center"/>
    </xf>
    <xf numFmtId="0" fontId="6" fillId="0" borderId="0" xfId="0" applyFont="1" applyAlignment="1" applyProtection="1">
      <alignment horizontal="left"/>
    </xf>
    <xf numFmtId="0" fontId="0" fillId="0" borderId="0" xfId="0" applyAlignment="1" applyProtection="1">
      <alignment horizontal="left"/>
    </xf>
    <xf numFmtId="0" fontId="0" fillId="0" borderId="0" xfId="0" applyFill="1" applyAlignment="1" applyProtection="1">
      <alignment horizontal="centerContinuous"/>
    </xf>
    <xf numFmtId="0" fontId="0" fillId="0" borderId="0" xfId="0" applyFont="1" applyFill="1" applyAlignment="1" applyProtection="1">
      <alignment horizontal="centerContinuous"/>
    </xf>
    <xf numFmtId="0" fontId="6" fillId="0" borderId="0" xfId="0" applyFont="1" applyProtection="1"/>
    <xf numFmtId="164" fontId="5" fillId="0" borderId="0" xfId="2" applyNumberFormat="1" applyFont="1" applyProtection="1"/>
    <xf numFmtId="10" fontId="5" fillId="0" borderId="0" xfId="3" applyNumberFormat="1" applyFont="1" applyBorder="1" applyAlignment="1" applyProtection="1">
      <alignment horizontal="center"/>
    </xf>
    <xf numFmtId="10" fontId="5" fillId="0" borderId="0" xfId="0" applyNumberFormat="1" applyFont="1" applyBorder="1" applyProtection="1"/>
    <xf numFmtId="0" fontId="6" fillId="0" borderId="1" xfId="0" applyFont="1" applyBorder="1" applyAlignment="1" applyProtection="1">
      <alignment horizontal="left"/>
    </xf>
    <xf numFmtId="0" fontId="6" fillId="0" borderId="1" xfId="0" applyFont="1" applyBorder="1" applyAlignment="1" applyProtection="1">
      <alignment horizontal="center"/>
    </xf>
    <xf numFmtId="0" fontId="0" fillId="0" borderId="1" xfId="0" applyBorder="1" applyProtection="1"/>
    <xf numFmtId="0" fontId="0" fillId="0" borderId="0" xfId="0" applyFont="1" applyProtection="1"/>
    <xf numFmtId="0" fontId="6" fillId="0" borderId="1" xfId="0" applyFont="1" applyBorder="1" applyProtection="1"/>
    <xf numFmtId="0" fontId="0" fillId="0" borderId="0" xfId="0" applyAlignment="1" applyProtection="1">
      <alignment horizontal="left" indent="1"/>
    </xf>
    <xf numFmtId="164" fontId="2" fillId="2" borderId="0" xfId="4" applyNumberFormat="1" applyProtection="1">
      <protection locked="0"/>
    </xf>
    <xf numFmtId="10" fontId="4" fillId="4" borderId="0" xfId="6" applyNumberFormat="1" applyAlignment="1" applyProtection="1">
      <alignment horizontal="center"/>
    </xf>
    <xf numFmtId="42" fontId="2" fillId="2" borderId="0" xfId="4" applyNumberFormat="1" applyProtection="1">
      <protection locked="0"/>
    </xf>
    <xf numFmtId="44" fontId="0" fillId="0" borderId="0" xfId="0" applyNumberFormat="1" applyProtection="1"/>
    <xf numFmtId="44" fontId="4" fillId="4" borderId="0" xfId="6" applyNumberFormat="1" applyAlignment="1" applyProtection="1">
      <alignment horizontal="center"/>
    </xf>
    <xf numFmtId="0" fontId="0" fillId="0" borderId="0" xfId="0" applyFont="1" applyAlignment="1" applyProtection="1">
      <alignment horizontal="center"/>
    </xf>
    <xf numFmtId="0" fontId="2" fillId="2" borderId="0" xfId="4" applyAlignment="1" applyProtection="1">
      <alignment horizontal="left" indent="1"/>
      <protection locked="0"/>
    </xf>
    <xf numFmtId="164" fontId="2" fillId="2" borderId="0" xfId="4" applyNumberFormat="1" applyBorder="1" applyProtection="1">
      <protection locked="0"/>
    </xf>
    <xf numFmtId="0" fontId="0" fillId="0" borderId="0" xfId="0" applyFont="1" applyFill="1" applyBorder="1" applyProtection="1"/>
    <xf numFmtId="0" fontId="0" fillId="0" borderId="1" xfId="0" applyBorder="1" applyAlignment="1" applyProtection="1">
      <alignment horizontal="right"/>
    </xf>
    <xf numFmtId="164" fontId="4" fillId="4" borderId="1" xfId="6" applyNumberFormat="1" applyBorder="1" applyProtection="1"/>
    <xf numFmtId="10" fontId="4" fillId="4" borderId="1" xfId="6" applyNumberFormat="1" applyBorder="1" applyAlignment="1" applyProtection="1">
      <alignment horizontal="center"/>
    </xf>
    <xf numFmtId="10" fontId="0" fillId="0" borderId="0" xfId="6" applyNumberFormat="1" applyFont="1" applyFill="1" applyBorder="1" applyProtection="1"/>
    <xf numFmtId="164" fontId="0" fillId="0" borderId="1" xfId="0" applyNumberFormat="1" applyBorder="1" applyProtection="1"/>
    <xf numFmtId="0" fontId="5" fillId="0" borderId="2" xfId="0" applyFont="1" applyBorder="1" applyProtection="1"/>
    <xf numFmtId="0" fontId="0" fillId="0" borderId="0" xfId="0" applyFont="1" applyFill="1" applyBorder="1" applyAlignment="1" applyProtection="1">
      <alignment horizontal="center"/>
    </xf>
    <xf numFmtId="0" fontId="10" fillId="0" borderId="0" xfId="0" applyFont="1" applyFill="1" applyBorder="1" applyProtection="1"/>
    <xf numFmtId="42" fontId="2" fillId="0" borderId="1" xfId="4" applyNumberFormat="1" applyFill="1" applyBorder="1" applyProtection="1"/>
    <xf numFmtId="44" fontId="4" fillId="0" borderId="1" xfId="6" applyNumberFormat="1" applyFill="1" applyBorder="1" applyProtection="1"/>
    <xf numFmtId="0" fontId="0" fillId="0" borderId="0" xfId="0" applyFont="1" applyAlignment="1" applyProtection="1">
      <alignment horizontal="left"/>
    </xf>
    <xf numFmtId="164" fontId="4" fillId="4" borderId="0" xfId="6" applyNumberFormat="1" applyProtection="1"/>
    <xf numFmtId="0" fontId="0" fillId="0" borderId="0" xfId="0" applyBorder="1" applyAlignment="1" applyProtection="1">
      <alignment horizontal="left" indent="1"/>
    </xf>
    <xf numFmtId="42" fontId="2" fillId="2" borderId="0" xfId="4" applyNumberFormat="1" applyBorder="1" applyProtection="1">
      <protection locked="0"/>
    </xf>
    <xf numFmtId="0" fontId="4" fillId="4" borderId="1" xfId="6" applyBorder="1" applyAlignment="1" applyProtection="1">
      <alignment horizontal="right"/>
    </xf>
    <xf numFmtId="0" fontId="2" fillId="2" borderId="0" xfId="4" applyBorder="1" applyAlignment="1" applyProtection="1">
      <alignment horizontal="left" indent="1"/>
      <protection locked="0"/>
    </xf>
    <xf numFmtId="0" fontId="4" fillId="0" borderId="0" xfId="6" applyFill="1" applyBorder="1" applyAlignment="1" applyProtection="1">
      <alignment horizontal="left" indent="1"/>
    </xf>
    <xf numFmtId="165" fontId="8" fillId="2" borderId="0" xfId="1" applyNumberFormat="1" applyFont="1" applyFill="1" applyAlignment="1" applyProtection="1">
      <alignment horizontal="right"/>
      <protection locked="0"/>
    </xf>
    <xf numFmtId="166" fontId="8" fillId="0" borderId="0" xfId="1" applyNumberFormat="1" applyFont="1" applyFill="1" applyBorder="1" applyAlignment="1" applyProtection="1">
      <alignment horizontal="center"/>
    </xf>
    <xf numFmtId="167" fontId="0" fillId="0" borderId="0" xfId="1" applyNumberFormat="1" applyFont="1" applyProtection="1"/>
    <xf numFmtId="0" fontId="6" fillId="0" borderId="2" xfId="0" applyFont="1" applyBorder="1" applyProtection="1"/>
    <xf numFmtId="42" fontId="2" fillId="0" borderId="2" xfId="4" applyNumberFormat="1" applyFill="1" applyBorder="1" applyProtection="1"/>
    <xf numFmtId="44" fontId="4" fillId="0" borderId="2" xfId="6" applyNumberFormat="1" applyFill="1" applyBorder="1" applyProtection="1"/>
    <xf numFmtId="168" fontId="8" fillId="0" borderId="0" xfId="1" applyNumberFormat="1" applyFont="1" applyFill="1" applyBorder="1" applyAlignment="1" applyProtection="1">
      <alignment horizontal="center"/>
    </xf>
    <xf numFmtId="167" fontId="0" fillId="0" borderId="0" xfId="0" applyNumberFormat="1" applyProtection="1"/>
    <xf numFmtId="169" fontId="2" fillId="2" borderId="0" xfId="4" applyNumberFormat="1" applyProtection="1">
      <protection locked="0"/>
    </xf>
    <xf numFmtId="170" fontId="8" fillId="0" borderId="0" xfId="1" applyNumberFormat="1" applyFont="1" applyFill="1" applyBorder="1" applyAlignment="1" applyProtection="1">
      <alignment horizontal="center"/>
    </xf>
    <xf numFmtId="0" fontId="0" fillId="0" borderId="1" xfId="0" applyFont="1" applyBorder="1" applyAlignment="1" applyProtection="1">
      <alignment horizontal="center"/>
    </xf>
    <xf numFmtId="0" fontId="0" fillId="0" borderId="0" xfId="0" applyFont="1" applyBorder="1" applyProtection="1"/>
    <xf numFmtId="10" fontId="2" fillId="2" borderId="0" xfId="4" applyNumberFormat="1" applyAlignment="1" applyProtection="1">
      <alignment horizontal="center"/>
      <protection locked="0"/>
    </xf>
    <xf numFmtId="9" fontId="2" fillId="2" borderId="0" xfId="4" applyNumberFormat="1" applyAlignment="1" applyProtection="1">
      <alignment horizontal="center"/>
      <protection locked="0"/>
    </xf>
    <xf numFmtId="9" fontId="0" fillId="0" borderId="0" xfId="3" applyFont="1" applyBorder="1" applyAlignment="1" applyProtection="1">
      <alignment horizontal="center"/>
    </xf>
    <xf numFmtId="171" fontId="2" fillId="2" borderId="0" xfId="4" applyNumberFormat="1" applyAlignment="1" applyProtection="1">
      <alignment horizontal="center"/>
      <protection locked="0"/>
    </xf>
    <xf numFmtId="0" fontId="0" fillId="0" borderId="0" xfId="6" applyFont="1" applyFill="1" applyBorder="1" applyProtection="1"/>
    <xf numFmtId="44" fontId="0" fillId="0" borderId="0" xfId="0" applyNumberFormat="1" applyBorder="1" applyProtection="1"/>
    <xf numFmtId="44" fontId="4" fillId="4" borderId="0" xfId="6" applyNumberFormat="1" applyBorder="1" applyAlignment="1" applyProtection="1">
      <alignment horizontal="center"/>
    </xf>
    <xf numFmtId="0" fontId="2" fillId="2" borderId="0" xfId="4" applyAlignment="1" applyProtection="1">
      <alignment horizontal="center"/>
      <protection locked="0"/>
    </xf>
    <xf numFmtId="0" fontId="2" fillId="2" borderId="0" xfId="4" applyBorder="1" applyAlignment="1" applyProtection="1">
      <alignment horizontal="center"/>
      <protection locked="0"/>
    </xf>
    <xf numFmtId="0" fontId="2" fillId="2" borderId="2" xfId="4" applyBorder="1" applyAlignment="1" applyProtection="1">
      <alignment horizontal="left" indent="1"/>
      <protection locked="0"/>
    </xf>
    <xf numFmtId="42" fontId="2" fillId="2" borderId="2" xfId="4" applyNumberFormat="1" applyBorder="1" applyProtection="1">
      <protection locked="0"/>
    </xf>
    <xf numFmtId="44" fontId="0" fillId="0" borderId="2" xfId="0" applyNumberFormat="1" applyBorder="1" applyProtection="1"/>
    <xf numFmtId="44" fontId="4" fillId="4" borderId="2" xfId="6" applyNumberFormat="1" applyBorder="1" applyAlignment="1" applyProtection="1">
      <alignment horizontal="center"/>
    </xf>
    <xf numFmtId="42" fontId="4" fillId="4" borderId="1" xfId="6" applyNumberFormat="1" applyBorder="1" applyProtection="1"/>
    <xf numFmtId="172" fontId="4" fillId="4" borderId="1" xfId="6" applyNumberFormat="1" applyBorder="1" applyProtection="1"/>
    <xf numFmtId="44" fontId="4" fillId="4" borderId="1" xfId="6" applyNumberFormat="1" applyBorder="1" applyAlignment="1" applyProtection="1">
      <alignment horizontal="center"/>
    </xf>
    <xf numFmtId="173" fontId="2" fillId="2" borderId="0" xfId="4" applyNumberFormat="1" applyAlignment="1" applyProtection="1">
      <alignment horizontal="center"/>
      <protection locked="0"/>
    </xf>
    <xf numFmtId="0" fontId="6" fillId="0" borderId="0" xfId="0" applyFont="1" applyBorder="1" applyProtection="1"/>
    <xf numFmtId="42" fontId="0" fillId="0" borderId="1" xfId="0" applyNumberFormat="1" applyBorder="1" applyProtection="1"/>
    <xf numFmtId="0" fontId="0" fillId="0" borderId="0" xfId="0" applyFill="1" applyAlignment="1" applyProtection="1">
      <alignment horizontal="center"/>
    </xf>
    <xf numFmtId="0" fontId="0" fillId="0" borderId="0" xfId="0" applyBorder="1" applyProtection="1"/>
    <xf numFmtId="172" fontId="4" fillId="4" borderId="0" xfId="6" applyNumberFormat="1" applyBorder="1" applyProtection="1"/>
    <xf numFmtId="49" fontId="0" fillId="0" borderId="0" xfId="0" applyNumberFormat="1" applyProtection="1"/>
    <xf numFmtId="0" fontId="0" fillId="0" borderId="0" xfId="0" applyAlignment="1" applyProtection="1"/>
    <xf numFmtId="165" fontId="0" fillId="0" borderId="0" xfId="1" applyNumberFormat="1" applyFont="1" applyProtection="1"/>
    <xf numFmtId="165" fontId="0" fillId="0" borderId="0" xfId="0" applyNumberFormat="1" applyProtection="1"/>
    <xf numFmtId="0" fontId="6" fillId="0" borderId="0" xfId="0" applyFont="1" applyAlignment="1" applyProtection="1">
      <alignment horizontal="centerContinuous"/>
    </xf>
    <xf numFmtId="165" fontId="0" fillId="0" borderId="0" xfId="0" applyNumberFormat="1" applyAlignment="1" applyProtection="1">
      <alignment horizontal="centerContinuous"/>
    </xf>
    <xf numFmtId="0" fontId="0" fillId="0" borderId="0" xfId="0" applyAlignment="1" applyProtection="1">
      <alignment horizontal="centerContinuous"/>
    </xf>
    <xf numFmtId="0" fontId="6" fillId="0" borderId="2" xfId="0" applyFont="1" applyFill="1" applyBorder="1" applyAlignment="1" applyProtection="1">
      <alignment horizontal="left" wrapText="1"/>
    </xf>
    <xf numFmtId="0" fontId="6" fillId="0" borderId="2" xfId="0" applyFont="1" applyFill="1" applyBorder="1" applyAlignment="1" applyProtection="1">
      <alignment horizontal="center" wrapText="1"/>
    </xf>
    <xf numFmtId="10" fontId="8" fillId="0" borderId="0" xfId="3" applyNumberFormat="1" applyFont="1" applyFill="1" applyAlignment="1" applyProtection="1">
      <alignment horizontal="right"/>
    </xf>
    <xf numFmtId="174" fontId="8" fillId="2" borderId="0" xfId="2" applyNumberFormat="1" applyFont="1" applyFill="1" applyAlignment="1" applyProtection="1">
      <alignment horizontal="right"/>
      <protection locked="0"/>
    </xf>
    <xf numFmtId="9" fontId="8" fillId="2" borderId="0" xfId="3" applyFont="1" applyFill="1" applyAlignment="1" applyProtection="1">
      <alignment horizontal="center"/>
      <protection locked="0"/>
    </xf>
    <xf numFmtId="164" fontId="8" fillId="0" borderId="0" xfId="2" applyNumberFormat="1" applyFont="1" applyFill="1" applyBorder="1" applyAlignment="1" applyProtection="1">
      <alignment horizontal="right"/>
    </xf>
    <xf numFmtId="174" fontId="8" fillId="2" borderId="2" xfId="2" applyNumberFormat="1" applyFont="1" applyFill="1" applyBorder="1" applyAlignment="1" applyProtection="1">
      <alignment horizontal="right"/>
      <protection locked="0"/>
    </xf>
    <xf numFmtId="165" fontId="0" fillId="0" borderId="1" xfId="1" applyNumberFormat="1" applyFont="1" applyBorder="1" applyProtection="1"/>
    <xf numFmtId="9" fontId="8" fillId="0" borderId="1" xfId="3" applyFont="1" applyBorder="1" applyAlignment="1" applyProtection="1">
      <alignment horizontal="right"/>
    </xf>
    <xf numFmtId="164" fontId="4" fillId="4" borderId="1" xfId="6" applyNumberFormat="1" applyBorder="1" applyAlignment="1" applyProtection="1">
      <alignment horizontal="right"/>
    </xf>
    <xf numFmtId="0" fontId="0" fillId="0" borderId="1" xfId="0" applyFill="1" applyBorder="1" applyAlignment="1" applyProtection="1"/>
    <xf numFmtId="0" fontId="0" fillId="0" borderId="0" xfId="0" applyFill="1" applyProtection="1"/>
    <xf numFmtId="49" fontId="2" fillId="2" borderId="0" xfId="4" applyNumberFormat="1" applyProtection="1"/>
    <xf numFmtId="0" fontId="14"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15" fillId="0" borderId="0" xfId="0" applyFont="1" applyFill="1" applyAlignment="1">
      <alignment vertical="center"/>
    </xf>
    <xf numFmtId="0" fontId="6" fillId="0" borderId="0" xfId="0" applyFont="1" applyFill="1" applyAlignment="1" applyProtection="1">
      <alignment vertical="center"/>
    </xf>
    <xf numFmtId="0" fontId="13" fillId="0" borderId="0" xfId="0" applyFont="1" applyFill="1" applyAlignment="1">
      <alignment vertical="center"/>
    </xf>
    <xf numFmtId="0" fontId="0" fillId="0" borderId="0" xfId="0" applyAlignment="1">
      <alignment vertical="center"/>
    </xf>
    <xf numFmtId="0" fontId="2" fillId="0" borderId="0" xfId="4" applyFill="1" applyAlignment="1">
      <alignment vertical="center"/>
      <protection locked="0"/>
    </xf>
    <xf numFmtId="0" fontId="4" fillId="0" borderId="0" xfId="6" applyFill="1" applyAlignment="1">
      <alignment vertical="center"/>
    </xf>
    <xf numFmtId="0" fontId="0" fillId="0" borderId="0" xfId="0" applyFill="1" applyAlignment="1" applyProtection="1">
      <alignment vertical="center"/>
    </xf>
    <xf numFmtId="0" fontId="0" fillId="0" borderId="0" xfId="0" applyFont="1" applyFill="1" applyAlignment="1" applyProtection="1">
      <alignment vertical="center"/>
    </xf>
    <xf numFmtId="0" fontId="3" fillId="0" borderId="0" xfId="5" applyFill="1" applyAlignment="1">
      <alignment vertical="center"/>
    </xf>
    <xf numFmtId="0" fontId="19" fillId="0" borderId="0" xfId="5" applyFont="1" applyFill="1" applyAlignment="1">
      <alignment vertical="center"/>
    </xf>
    <xf numFmtId="10" fontId="8" fillId="0" borderId="0" xfId="3" applyNumberFormat="1" applyFont="1" applyFill="1" applyAlignment="1" applyProtection="1">
      <alignment horizontal="right"/>
      <protection locked="0"/>
    </xf>
  </cellXfs>
  <cellStyles count="7">
    <cellStyle name="Bad" xfId="5" builtinId="27"/>
    <cellStyle name="Comma" xfId="1" builtinId="3"/>
    <cellStyle name="Currency" xfId="2" builtinId="4"/>
    <cellStyle name="Good" xfId="4" builtinId="26" customBuiltin="1"/>
    <cellStyle name="Neutral" xfId="6" builtinId="28" customBuiltin="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2425-21%20Financial%20Inform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ources &amp; Uses"/>
      <sheetName val="Space Categories &amp; Terms"/>
    </sheetNames>
    <sheetDataSet>
      <sheetData sheetId="0"/>
      <sheetData sheetId="1">
        <row r="1">
          <cell r="A1" t="str">
            <v>Project Name:</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showGridLines="0" tabSelected="1" workbookViewId="0">
      <selection activeCell="M6" sqref="M6"/>
    </sheetView>
  </sheetViews>
  <sheetFormatPr defaultRowHeight="15" x14ac:dyDescent="0.25"/>
  <cols>
    <col min="1" max="1" width="4.140625" style="106" customWidth="1"/>
    <col min="2" max="2" width="13.28515625" style="106" customWidth="1"/>
    <col min="3" max="13" width="9.140625" style="106"/>
  </cols>
  <sheetData>
    <row r="1" spans="1:13" ht="18.75" x14ac:dyDescent="0.25">
      <c r="A1" s="100" t="s">
        <v>93</v>
      </c>
      <c r="B1" s="101"/>
      <c r="C1" s="101"/>
      <c r="D1" s="101"/>
      <c r="E1" s="101"/>
      <c r="F1" s="101"/>
      <c r="G1" s="101"/>
      <c r="H1" s="101"/>
      <c r="I1" s="101"/>
      <c r="J1" s="101"/>
      <c r="K1" s="101"/>
      <c r="L1" s="101"/>
      <c r="M1" s="101"/>
    </row>
    <row r="2" spans="1:13" ht="18.75" x14ac:dyDescent="0.25">
      <c r="A2" s="100"/>
      <c r="B2" s="101"/>
      <c r="C2" s="101"/>
      <c r="D2" s="101"/>
      <c r="E2" s="101"/>
      <c r="F2" s="101"/>
      <c r="G2" s="101"/>
      <c r="H2" s="101"/>
      <c r="I2" s="101"/>
      <c r="J2" s="101"/>
      <c r="K2" s="101"/>
      <c r="L2" s="101"/>
      <c r="M2" s="101"/>
    </row>
    <row r="3" spans="1:13" x14ac:dyDescent="0.25">
      <c r="A3" s="102" t="s">
        <v>94</v>
      </c>
      <c r="B3" s="101"/>
      <c r="C3" s="103"/>
      <c r="D3" s="101"/>
      <c r="E3" s="101"/>
      <c r="F3" s="101"/>
      <c r="G3" s="101"/>
      <c r="H3" s="101"/>
      <c r="I3" s="101"/>
      <c r="J3" s="101"/>
      <c r="K3" s="101"/>
      <c r="L3" s="101"/>
      <c r="M3" s="101"/>
    </row>
    <row r="4" spans="1:13" x14ac:dyDescent="0.25">
      <c r="A4" s="102"/>
      <c r="B4" s="101"/>
      <c r="C4" s="101" t="s">
        <v>144</v>
      </c>
      <c r="D4" s="101"/>
      <c r="E4" s="101"/>
      <c r="F4" s="101"/>
      <c r="G4" s="101"/>
      <c r="H4" s="101"/>
      <c r="I4" s="101"/>
      <c r="J4" s="101"/>
      <c r="K4" s="101"/>
      <c r="L4" s="101"/>
      <c r="M4" s="101"/>
    </row>
    <row r="5" spans="1:13" x14ac:dyDescent="0.25">
      <c r="A5" s="102"/>
      <c r="B5" s="101"/>
      <c r="C5" s="101" t="s">
        <v>145</v>
      </c>
      <c r="D5" s="101"/>
      <c r="E5" s="101"/>
      <c r="F5" s="101"/>
      <c r="G5" s="101"/>
      <c r="H5" s="101"/>
      <c r="I5" s="101"/>
      <c r="J5" s="101"/>
      <c r="K5" s="101"/>
      <c r="L5" s="101"/>
      <c r="M5" s="101"/>
    </row>
    <row r="6" spans="1:13" x14ac:dyDescent="0.25">
      <c r="A6" s="102"/>
      <c r="B6" s="101"/>
      <c r="C6" s="101" t="s">
        <v>146</v>
      </c>
      <c r="D6" s="101"/>
      <c r="E6" s="101"/>
      <c r="F6" s="101"/>
      <c r="G6" s="101"/>
      <c r="H6" s="101"/>
      <c r="I6" s="101"/>
      <c r="J6" s="101"/>
      <c r="K6" s="101"/>
      <c r="L6" s="101"/>
      <c r="M6" s="101"/>
    </row>
    <row r="7" spans="1:13" x14ac:dyDescent="0.25">
      <c r="A7" s="102"/>
      <c r="B7" s="101"/>
      <c r="C7" s="101"/>
      <c r="D7" s="101"/>
      <c r="E7" s="101"/>
      <c r="F7" s="101"/>
      <c r="G7" s="101"/>
      <c r="H7" s="101"/>
      <c r="I7" s="101"/>
      <c r="J7" s="101"/>
      <c r="K7" s="101"/>
      <c r="L7" s="101"/>
      <c r="M7" s="101"/>
    </row>
    <row r="8" spans="1:13" x14ac:dyDescent="0.25">
      <c r="A8" s="102" t="s">
        <v>95</v>
      </c>
      <c r="B8" s="101"/>
      <c r="C8" s="101"/>
      <c r="D8" s="101"/>
      <c r="E8" s="101"/>
      <c r="F8" s="101"/>
      <c r="G8" s="101"/>
      <c r="H8" s="101"/>
      <c r="I8" s="101"/>
      <c r="J8" s="101"/>
      <c r="K8" s="101"/>
      <c r="L8" s="101"/>
      <c r="M8" s="101"/>
    </row>
    <row r="9" spans="1:13" x14ac:dyDescent="0.25">
      <c r="A9" s="104"/>
      <c r="B9" s="101"/>
      <c r="C9" s="105" t="s">
        <v>96</v>
      </c>
      <c r="D9" s="101"/>
      <c r="E9" s="101"/>
      <c r="F9" s="101"/>
      <c r="G9" s="101"/>
      <c r="H9" s="101"/>
      <c r="I9" s="101"/>
      <c r="J9" s="101"/>
      <c r="K9" s="101"/>
      <c r="L9" s="101"/>
      <c r="M9" s="101"/>
    </row>
    <row r="10" spans="1:13" x14ac:dyDescent="0.25">
      <c r="A10" s="104"/>
      <c r="B10" s="101"/>
      <c r="C10" s="105"/>
      <c r="D10" s="101"/>
      <c r="E10" s="101"/>
      <c r="F10" s="101"/>
      <c r="G10" s="101"/>
      <c r="H10" s="101"/>
      <c r="I10" s="101"/>
      <c r="J10" s="101"/>
      <c r="K10" s="101"/>
      <c r="L10" s="101"/>
      <c r="M10" s="101"/>
    </row>
    <row r="11" spans="1:13" x14ac:dyDescent="0.25">
      <c r="A11" s="102" t="s">
        <v>97</v>
      </c>
      <c r="B11" s="101"/>
      <c r="C11" s="101"/>
      <c r="D11" s="101"/>
      <c r="E11" s="101"/>
      <c r="F11" s="101"/>
      <c r="G11" s="101"/>
      <c r="H11" s="101"/>
      <c r="I11" s="101"/>
      <c r="J11" s="101"/>
      <c r="K11" s="101"/>
      <c r="L11" s="101"/>
      <c r="M11" s="101"/>
    </row>
    <row r="12" spans="1:13" x14ac:dyDescent="0.25">
      <c r="B12" s="101" t="s">
        <v>98</v>
      </c>
      <c r="C12" s="101" t="s">
        <v>147</v>
      </c>
      <c r="D12" s="101"/>
      <c r="E12" s="101"/>
      <c r="F12" s="101"/>
      <c r="G12" s="101"/>
      <c r="H12" s="101"/>
      <c r="I12" s="101"/>
      <c r="J12" s="101"/>
      <c r="K12" s="101"/>
      <c r="L12" s="101"/>
      <c r="M12" s="101"/>
    </row>
    <row r="13" spans="1:13" x14ac:dyDescent="0.25">
      <c r="B13" s="101" t="s">
        <v>99</v>
      </c>
      <c r="C13" s="107" t="s">
        <v>100</v>
      </c>
      <c r="D13" s="107"/>
      <c r="E13" s="107"/>
      <c r="F13" s="107"/>
      <c r="G13" s="101"/>
      <c r="H13" s="101"/>
      <c r="I13" s="101"/>
      <c r="J13" s="101"/>
      <c r="K13" s="101"/>
      <c r="L13" s="101"/>
      <c r="M13" s="101"/>
    </row>
    <row r="14" spans="1:13" x14ac:dyDescent="0.25">
      <c r="B14" s="101" t="s">
        <v>101</v>
      </c>
      <c r="C14" s="108" t="s">
        <v>103</v>
      </c>
      <c r="D14" s="107"/>
      <c r="E14" s="107"/>
      <c r="F14" s="107"/>
      <c r="G14" s="107"/>
      <c r="H14" s="101"/>
      <c r="I14" s="101"/>
      <c r="J14" s="101"/>
      <c r="K14" s="101"/>
      <c r="L14" s="101"/>
      <c r="M14" s="101"/>
    </row>
    <row r="15" spans="1:13" x14ac:dyDescent="0.25">
      <c r="B15" s="101" t="s">
        <v>102</v>
      </c>
      <c r="C15" s="101" t="s">
        <v>104</v>
      </c>
      <c r="D15" s="101"/>
      <c r="E15" s="101"/>
      <c r="F15" s="101"/>
      <c r="G15" s="101"/>
      <c r="H15" s="101"/>
      <c r="I15" s="101"/>
      <c r="J15" s="101"/>
      <c r="K15" s="101"/>
      <c r="L15" s="101"/>
      <c r="M15" s="101"/>
    </row>
    <row r="16" spans="1:13" x14ac:dyDescent="0.25">
      <c r="B16" s="101"/>
      <c r="C16" s="101"/>
      <c r="D16" s="101"/>
      <c r="E16" s="101"/>
      <c r="F16" s="101"/>
      <c r="G16" s="101"/>
      <c r="H16" s="101"/>
      <c r="I16" s="101"/>
      <c r="J16" s="101"/>
      <c r="K16" s="101"/>
      <c r="L16" s="101"/>
      <c r="M16" s="101"/>
    </row>
    <row r="17" spans="1:13" x14ac:dyDescent="0.25">
      <c r="A17" s="104" t="s">
        <v>105</v>
      </c>
      <c r="B17" s="101"/>
      <c r="C17" s="109"/>
      <c r="D17" s="109"/>
      <c r="E17" s="109"/>
      <c r="F17" s="109"/>
      <c r="G17" s="110"/>
      <c r="H17" s="109"/>
      <c r="I17" s="109"/>
      <c r="J17" s="109"/>
      <c r="K17" s="109"/>
      <c r="L17" s="101"/>
      <c r="M17" s="109"/>
    </row>
    <row r="18" spans="1:13" x14ac:dyDescent="0.25">
      <c r="A18" s="104" t="s">
        <v>106</v>
      </c>
      <c r="B18" s="101"/>
      <c r="C18" s="109"/>
      <c r="D18" s="109"/>
      <c r="E18" s="109"/>
      <c r="F18" s="109"/>
      <c r="G18" s="109"/>
      <c r="H18" s="109"/>
      <c r="I18" s="101"/>
      <c r="J18" s="101"/>
      <c r="K18" s="101"/>
      <c r="L18" s="101"/>
      <c r="M18" s="109"/>
    </row>
    <row r="19" spans="1:13" x14ac:dyDescent="0.25">
      <c r="A19" s="109" t="s">
        <v>107</v>
      </c>
      <c r="B19" s="101"/>
      <c r="C19" s="109" t="s">
        <v>108</v>
      </c>
      <c r="D19" s="109"/>
      <c r="E19" s="109"/>
      <c r="F19" s="109"/>
      <c r="G19" s="109"/>
      <c r="H19" s="109"/>
      <c r="I19" s="101"/>
      <c r="J19" s="101"/>
      <c r="K19" s="101"/>
      <c r="L19" s="101"/>
      <c r="M19" s="109"/>
    </row>
    <row r="20" spans="1:13" x14ac:dyDescent="0.25">
      <c r="A20" s="109" t="s">
        <v>109</v>
      </c>
      <c r="B20" s="101"/>
      <c r="C20" s="109" t="s">
        <v>110</v>
      </c>
      <c r="D20" s="109"/>
      <c r="E20" s="109"/>
      <c r="F20" s="109"/>
      <c r="G20" s="109"/>
      <c r="H20" s="109"/>
      <c r="I20" s="101"/>
      <c r="J20" s="101"/>
      <c r="K20" s="101"/>
      <c r="L20" s="101"/>
      <c r="M20" s="109"/>
    </row>
    <row r="21" spans="1:13" x14ac:dyDescent="0.25">
      <c r="A21" s="109" t="s">
        <v>111</v>
      </c>
      <c r="B21" s="101"/>
      <c r="C21" s="109" t="s">
        <v>112</v>
      </c>
      <c r="D21" s="109"/>
      <c r="E21" s="109"/>
      <c r="F21" s="109"/>
      <c r="G21" s="109"/>
      <c r="H21" s="109"/>
      <c r="I21" s="101"/>
      <c r="J21" s="101"/>
      <c r="K21" s="101"/>
      <c r="L21" s="101"/>
      <c r="M21" s="109"/>
    </row>
    <row r="22" spans="1:13" x14ac:dyDescent="0.25">
      <c r="A22" s="104" t="s">
        <v>113</v>
      </c>
      <c r="B22" s="101"/>
      <c r="C22" s="109"/>
      <c r="D22" s="109"/>
      <c r="E22" s="109"/>
      <c r="F22" s="109"/>
      <c r="G22" s="109"/>
      <c r="H22" s="109"/>
      <c r="I22" s="101"/>
      <c r="J22" s="101"/>
      <c r="K22" s="101"/>
      <c r="L22" s="101"/>
      <c r="M22" s="109"/>
    </row>
    <row r="23" spans="1:13" x14ac:dyDescent="0.25">
      <c r="A23" s="109" t="s">
        <v>114</v>
      </c>
      <c r="B23" s="101"/>
      <c r="C23" s="109" t="s">
        <v>115</v>
      </c>
      <c r="D23" s="109"/>
      <c r="E23" s="109"/>
      <c r="F23" s="109"/>
      <c r="G23" s="109"/>
      <c r="H23" s="109"/>
      <c r="I23" s="101"/>
      <c r="J23" s="101"/>
      <c r="K23" s="101"/>
      <c r="L23" s="101"/>
      <c r="M23" s="101"/>
    </row>
    <row r="24" spans="1:13" x14ac:dyDescent="0.25">
      <c r="A24" s="109" t="s">
        <v>116</v>
      </c>
      <c r="B24" s="101"/>
      <c r="C24" s="109" t="s">
        <v>117</v>
      </c>
      <c r="D24" s="109"/>
      <c r="E24" s="109"/>
      <c r="F24" s="109"/>
      <c r="G24" s="109"/>
      <c r="H24" s="109"/>
      <c r="I24" s="101"/>
      <c r="J24" s="101"/>
      <c r="K24" s="101"/>
      <c r="L24" s="101"/>
      <c r="M24" s="101"/>
    </row>
    <row r="25" spans="1:13" x14ac:dyDescent="0.25">
      <c r="A25" s="109" t="s">
        <v>118</v>
      </c>
      <c r="B25" s="101"/>
      <c r="C25" s="109" t="s">
        <v>119</v>
      </c>
      <c r="D25" s="109"/>
      <c r="E25" s="109"/>
      <c r="F25" s="109"/>
      <c r="G25" s="109"/>
      <c r="H25" s="109"/>
      <c r="I25" s="101"/>
      <c r="J25" s="101"/>
      <c r="K25" s="101"/>
      <c r="L25" s="101"/>
      <c r="M25" s="101"/>
    </row>
    <row r="26" spans="1:13" x14ac:dyDescent="0.25">
      <c r="A26" s="109" t="s">
        <v>120</v>
      </c>
      <c r="B26" s="101"/>
      <c r="C26" s="109" t="s">
        <v>121</v>
      </c>
      <c r="D26" s="109"/>
      <c r="E26" s="109"/>
      <c r="F26" s="109"/>
      <c r="G26" s="109"/>
      <c r="H26" s="109"/>
      <c r="I26" s="101"/>
      <c r="J26" s="101"/>
      <c r="K26" s="101"/>
      <c r="L26" s="101"/>
      <c r="M26" s="101"/>
    </row>
    <row r="27" spans="1:13" x14ac:dyDescent="0.25">
      <c r="A27" s="109" t="s">
        <v>122</v>
      </c>
      <c r="B27" s="101"/>
      <c r="C27" s="109" t="s">
        <v>123</v>
      </c>
      <c r="D27" s="109"/>
      <c r="E27" s="109"/>
      <c r="F27" s="109"/>
      <c r="G27" s="109"/>
      <c r="H27" s="109"/>
      <c r="I27" s="101"/>
      <c r="J27" s="101"/>
      <c r="K27" s="101"/>
      <c r="L27" s="101"/>
      <c r="M27" s="109"/>
    </row>
    <row r="28" spans="1:13" x14ac:dyDescent="0.25">
      <c r="A28" s="104" t="s">
        <v>124</v>
      </c>
      <c r="B28" s="101"/>
      <c r="C28" s="109"/>
      <c r="D28" s="109"/>
      <c r="E28" s="109"/>
      <c r="F28" s="101"/>
      <c r="G28" s="101"/>
      <c r="H28" s="101"/>
      <c r="I28" s="101"/>
      <c r="J28" s="101"/>
      <c r="K28" s="101"/>
      <c r="L28" s="101"/>
      <c r="M28" s="101"/>
    </row>
    <row r="29" spans="1:13" x14ac:dyDescent="0.25">
      <c r="A29" s="109" t="s">
        <v>125</v>
      </c>
      <c r="B29" s="101"/>
      <c r="C29" s="109" t="s">
        <v>126</v>
      </c>
      <c r="D29" s="101"/>
      <c r="E29" s="101"/>
      <c r="F29" s="101"/>
      <c r="G29" s="101"/>
      <c r="H29" s="101"/>
      <c r="I29" s="101"/>
      <c r="J29" s="101"/>
      <c r="K29" s="101"/>
      <c r="L29" s="101"/>
      <c r="M29" s="101"/>
    </row>
    <row r="30" spans="1:13" x14ac:dyDescent="0.25">
      <c r="A30" s="109" t="s">
        <v>127</v>
      </c>
      <c r="B30" s="101"/>
      <c r="C30" s="109" t="s">
        <v>128</v>
      </c>
      <c r="D30" s="101"/>
      <c r="E30" s="101"/>
      <c r="F30" s="101"/>
      <c r="G30" s="101"/>
      <c r="H30" s="101"/>
      <c r="I30" s="101"/>
      <c r="J30" s="101"/>
      <c r="K30" s="101"/>
      <c r="L30" s="101"/>
      <c r="M30" s="101"/>
    </row>
    <row r="31" spans="1:13" ht="16.5" x14ac:dyDescent="0.25">
      <c r="A31" s="109" t="s">
        <v>129</v>
      </c>
      <c r="B31" s="101"/>
      <c r="C31" s="109" t="s">
        <v>130</v>
      </c>
      <c r="D31" s="109"/>
      <c r="E31" s="109"/>
      <c r="F31" s="101"/>
      <c r="G31" s="101"/>
      <c r="H31" s="101"/>
      <c r="I31" s="101"/>
      <c r="J31" s="101"/>
      <c r="K31" s="101"/>
      <c r="L31" s="101"/>
      <c r="M31" s="101"/>
    </row>
    <row r="32" spans="1:13" x14ac:dyDescent="0.25">
      <c r="A32" s="109" t="s">
        <v>131</v>
      </c>
      <c r="B32" s="101"/>
      <c r="C32" s="101" t="s">
        <v>132</v>
      </c>
      <c r="D32" s="109"/>
      <c r="E32" s="109"/>
      <c r="F32" s="101"/>
      <c r="G32" s="101"/>
      <c r="H32" s="101"/>
      <c r="I32" s="101"/>
      <c r="J32" s="101"/>
      <c r="K32" s="101"/>
      <c r="L32" s="101"/>
      <c r="M32" s="101"/>
    </row>
    <row r="33" spans="1:13" x14ac:dyDescent="0.25">
      <c r="A33" s="109" t="s">
        <v>133</v>
      </c>
      <c r="B33" s="101"/>
      <c r="C33" s="109" t="s">
        <v>134</v>
      </c>
      <c r="D33" s="101"/>
      <c r="E33" s="101"/>
      <c r="F33" s="101"/>
      <c r="G33" s="101"/>
      <c r="H33" s="101"/>
      <c r="I33" s="101"/>
      <c r="J33" s="101"/>
      <c r="K33" s="101"/>
      <c r="L33" s="101"/>
      <c r="M33" s="101"/>
    </row>
    <row r="34" spans="1:13" x14ac:dyDescent="0.25">
      <c r="A34" s="109" t="s">
        <v>135</v>
      </c>
      <c r="B34" s="101"/>
      <c r="C34" s="109" t="s">
        <v>136</v>
      </c>
      <c r="D34" s="101"/>
      <c r="E34" s="101"/>
      <c r="F34" s="101"/>
      <c r="G34" s="101"/>
      <c r="H34" s="101"/>
      <c r="I34" s="101"/>
      <c r="J34" s="101"/>
      <c r="K34" s="101"/>
      <c r="L34" s="101"/>
      <c r="M34" s="101"/>
    </row>
    <row r="35" spans="1:13" x14ac:dyDescent="0.25">
      <c r="A35" s="109" t="s">
        <v>137</v>
      </c>
      <c r="B35" s="101"/>
      <c r="C35" s="109" t="s">
        <v>138</v>
      </c>
      <c r="D35" s="101"/>
      <c r="E35" s="101"/>
      <c r="F35" s="101"/>
      <c r="G35" s="101"/>
      <c r="H35" s="101"/>
      <c r="I35" s="101"/>
      <c r="J35" s="101"/>
      <c r="K35" s="101"/>
      <c r="L35" s="101"/>
      <c r="M35" s="101"/>
    </row>
    <row r="36" spans="1:13" x14ac:dyDescent="0.25">
      <c r="A36" s="104" t="s">
        <v>139</v>
      </c>
      <c r="B36" s="101"/>
      <c r="C36" s="101"/>
      <c r="D36" s="101"/>
      <c r="E36" s="101"/>
      <c r="F36" s="101"/>
      <c r="G36" s="101"/>
      <c r="H36" s="101"/>
      <c r="I36" s="101"/>
      <c r="J36" s="101"/>
      <c r="K36" s="101"/>
      <c r="L36" s="101"/>
      <c r="M36" s="101"/>
    </row>
    <row r="37" spans="1:13" x14ac:dyDescent="0.25">
      <c r="A37" s="109" t="s">
        <v>140</v>
      </c>
      <c r="B37" s="101"/>
      <c r="C37" s="101" t="s">
        <v>141</v>
      </c>
      <c r="D37" s="101"/>
      <c r="E37" s="101"/>
      <c r="F37" s="101"/>
      <c r="G37" s="101"/>
      <c r="H37" s="101"/>
      <c r="I37" s="101"/>
      <c r="J37" s="101"/>
      <c r="K37" s="101"/>
      <c r="L37" s="101"/>
      <c r="M37" s="101"/>
    </row>
    <row r="38" spans="1:13" x14ac:dyDescent="0.25">
      <c r="A38" s="109" t="s">
        <v>142</v>
      </c>
      <c r="B38" s="101"/>
      <c r="C38" s="101" t="s">
        <v>143</v>
      </c>
      <c r="D38" s="101"/>
      <c r="E38" s="101"/>
      <c r="F38" s="101"/>
      <c r="G38" s="101"/>
      <c r="H38" s="101"/>
      <c r="I38" s="101"/>
      <c r="J38" s="101"/>
      <c r="K38" s="101"/>
      <c r="L38" s="101"/>
      <c r="M38" s="101"/>
    </row>
    <row r="39" spans="1:13" x14ac:dyDescent="0.25">
      <c r="A39" s="101"/>
      <c r="B39" s="101"/>
      <c r="C39" s="101"/>
      <c r="D39" s="101"/>
      <c r="E39" s="101"/>
      <c r="F39" s="101"/>
      <c r="G39" s="101"/>
      <c r="H39" s="101"/>
      <c r="I39" s="101"/>
      <c r="J39" s="101"/>
      <c r="K39" s="101"/>
      <c r="L39" s="101"/>
      <c r="M39" s="101"/>
    </row>
    <row r="40" spans="1:13" x14ac:dyDescent="0.25">
      <c r="A40" s="111"/>
      <c r="B40" s="111"/>
      <c r="C40" s="111"/>
      <c r="D40" s="111"/>
      <c r="E40" s="111"/>
      <c r="F40" s="111"/>
      <c r="G40" s="111"/>
      <c r="H40" s="111"/>
      <c r="I40" s="111"/>
      <c r="J40" s="111"/>
      <c r="K40" s="111"/>
      <c r="L40" s="111"/>
      <c r="M40" s="111"/>
    </row>
    <row r="41" spans="1:13" x14ac:dyDescent="0.25">
      <c r="A41" s="111"/>
      <c r="B41" s="111"/>
      <c r="C41" s="111"/>
      <c r="D41" s="111"/>
      <c r="E41" s="111"/>
      <c r="F41" s="111"/>
      <c r="G41" s="111"/>
      <c r="H41" s="111"/>
      <c r="I41" s="111"/>
      <c r="J41" s="111"/>
      <c r="K41" s="111"/>
      <c r="L41" s="111"/>
      <c r="M41" s="111"/>
    </row>
    <row r="42" spans="1:13" x14ac:dyDescent="0.25">
      <c r="A42" s="111"/>
      <c r="B42" s="111"/>
      <c r="C42" s="111"/>
      <c r="D42" s="111"/>
      <c r="E42" s="111"/>
      <c r="F42" s="111"/>
      <c r="G42" s="111"/>
      <c r="H42" s="111"/>
      <c r="I42" s="111"/>
      <c r="J42" s="111"/>
      <c r="K42" s="111"/>
      <c r="L42" s="111"/>
      <c r="M42" s="111"/>
    </row>
    <row r="43" spans="1:13" x14ac:dyDescent="0.25">
      <c r="A43" s="111"/>
      <c r="B43" s="111"/>
      <c r="C43" s="111"/>
      <c r="D43" s="111"/>
      <c r="E43" s="111"/>
      <c r="F43" s="111"/>
      <c r="G43" s="111"/>
      <c r="H43" s="111"/>
      <c r="I43" s="111"/>
      <c r="J43" s="111"/>
      <c r="K43" s="111"/>
      <c r="L43" s="111"/>
      <c r="M43" s="111"/>
    </row>
    <row r="44" spans="1:13" x14ac:dyDescent="0.25">
      <c r="A44" s="111"/>
      <c r="B44" s="111"/>
      <c r="C44" s="111"/>
      <c r="D44" s="111"/>
      <c r="E44" s="111"/>
      <c r="F44" s="111"/>
      <c r="G44" s="111"/>
      <c r="H44" s="111"/>
      <c r="I44" s="111"/>
      <c r="J44" s="111"/>
      <c r="K44" s="111"/>
      <c r="L44" s="111"/>
      <c r="M44" s="111"/>
    </row>
    <row r="45" spans="1:13" x14ac:dyDescent="0.25">
      <c r="A45" s="111"/>
      <c r="B45" s="111"/>
      <c r="C45" s="111"/>
      <c r="D45" s="111"/>
      <c r="E45" s="111"/>
      <c r="F45" s="111"/>
      <c r="G45" s="111"/>
      <c r="H45" s="111"/>
      <c r="I45" s="111"/>
      <c r="J45" s="111"/>
      <c r="K45" s="111"/>
      <c r="L45" s="111"/>
      <c r="M45" s="111"/>
    </row>
    <row r="46" spans="1:13" x14ac:dyDescent="0.25">
      <c r="A46" s="111"/>
      <c r="B46" s="111"/>
      <c r="C46" s="112"/>
      <c r="D46" s="111"/>
      <c r="E46" s="111"/>
      <c r="F46" s="111"/>
      <c r="G46" s="111"/>
      <c r="H46" s="111"/>
      <c r="I46" s="111"/>
      <c r="J46" s="111"/>
      <c r="K46" s="111"/>
      <c r="L46" s="111"/>
      <c r="M46" s="111"/>
    </row>
    <row r="47" spans="1:13" x14ac:dyDescent="0.25">
      <c r="A47" s="101"/>
      <c r="B47" s="101"/>
      <c r="C47" s="101"/>
      <c r="D47" s="101"/>
      <c r="E47" s="101"/>
      <c r="F47" s="101"/>
      <c r="G47" s="101"/>
      <c r="H47" s="101"/>
      <c r="I47" s="101"/>
      <c r="J47" s="101"/>
      <c r="K47" s="101"/>
      <c r="L47" s="101"/>
      <c r="M47" s="101"/>
    </row>
    <row r="48" spans="1:13" x14ac:dyDescent="0.25">
      <c r="A48" s="101"/>
      <c r="B48" s="101"/>
      <c r="C48" s="101"/>
      <c r="D48" s="101"/>
      <c r="E48" s="101"/>
      <c r="F48" s="101"/>
      <c r="G48" s="101"/>
      <c r="H48" s="101"/>
      <c r="I48" s="101"/>
      <c r="J48" s="101"/>
      <c r="K48" s="101"/>
      <c r="L48" s="101"/>
      <c r="M48" s="101"/>
    </row>
  </sheetData>
  <sheetProtection algorithmName="SHA-512" hashValue="hkZfsakhIrhVxTYd1iwTBT3t7nz6Zls2e2fS3oqBGqveMTPSCyDxOfkXWqvjbEKTswa2Ei0A2TCa7SwB83MGjQ==" saltValue="ldlDkTNRZixruEwrT1TcdA==" spinCount="100000" sheet="1" objects="1" scenarios="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8"/>
  <sheetViews>
    <sheetView showGridLines="0" workbookViewId="0">
      <selection activeCell="J26" sqref="J26"/>
    </sheetView>
  </sheetViews>
  <sheetFormatPr defaultRowHeight="15" x14ac:dyDescent="0.25"/>
  <cols>
    <col min="1" max="1" width="41.85546875" style="4" customWidth="1"/>
    <col min="2" max="3" width="15.7109375" style="4" customWidth="1"/>
    <col min="4" max="4" width="1.5703125" style="4" customWidth="1"/>
    <col min="5" max="5" width="44.28515625" style="4" customWidth="1"/>
    <col min="6" max="6" width="15.7109375" style="4" customWidth="1"/>
    <col min="7" max="7" width="15" style="4" customWidth="1"/>
    <col min="8" max="8" width="15.7109375" style="4" customWidth="1"/>
  </cols>
  <sheetData>
    <row r="1" spans="1:8" ht="18.75" x14ac:dyDescent="0.3">
      <c r="A1" s="1" t="s">
        <v>0</v>
      </c>
      <c r="B1" s="2" t="s">
        <v>1</v>
      </c>
      <c r="C1" s="3"/>
      <c r="D1" s="3"/>
      <c r="E1" s="1"/>
    </row>
    <row r="2" spans="1:8" ht="18.75" x14ac:dyDescent="0.3">
      <c r="A2" s="5" t="s">
        <v>2</v>
      </c>
      <c r="B2" s="5"/>
      <c r="C2" s="5"/>
      <c r="D2" s="5"/>
      <c r="E2" s="5"/>
      <c r="F2" s="5"/>
      <c r="G2" s="5"/>
      <c r="H2" s="5"/>
    </row>
    <row r="3" spans="1:8" x14ac:dyDescent="0.25">
      <c r="A3" s="6" t="s">
        <v>3</v>
      </c>
      <c r="B3" s="7"/>
      <c r="C3" s="8"/>
      <c r="D3" s="9"/>
      <c r="E3" s="10" t="s">
        <v>4</v>
      </c>
      <c r="F3" s="11"/>
      <c r="G3" s="12"/>
      <c r="H3" s="13"/>
    </row>
    <row r="4" spans="1:8" x14ac:dyDescent="0.25">
      <c r="A4" s="14" t="s">
        <v>5</v>
      </c>
      <c r="B4" s="15"/>
      <c r="C4" s="16"/>
      <c r="D4" s="17"/>
      <c r="E4" s="18" t="s">
        <v>6</v>
      </c>
      <c r="F4" s="15"/>
      <c r="G4" s="15" t="s">
        <v>7</v>
      </c>
      <c r="H4" s="15" t="s">
        <v>8</v>
      </c>
    </row>
    <row r="5" spans="1:8" x14ac:dyDescent="0.25">
      <c r="A5" s="19" t="s">
        <v>9</v>
      </c>
      <c r="B5" s="20"/>
      <c r="C5" s="21" t="str">
        <f>IF(ISERROR(B5/$B$20),"",B5/$B$20)</f>
        <v/>
      </c>
      <c r="D5" s="17"/>
      <c r="E5" s="19" t="s">
        <v>10</v>
      </c>
      <c r="F5" s="22"/>
      <c r="G5" s="23" t="e">
        <f>F5/'Space Categories &amp; Terms'!$B$4</f>
        <v>#DIV/0!</v>
      </c>
      <c r="H5" s="24" t="str">
        <f>IF(ISERROR(F5/'Space Categories &amp; Terms'!$B$24),"",F5/'Space Categories &amp; Terms'!$B$24)</f>
        <v/>
      </c>
    </row>
    <row r="6" spans="1:8" x14ac:dyDescent="0.25">
      <c r="A6" s="19" t="s">
        <v>11</v>
      </c>
      <c r="B6" s="20"/>
      <c r="C6" s="21" t="str">
        <f>IF(ISERROR(B6/$B$20),"",B6/$B$20)</f>
        <v/>
      </c>
      <c r="D6" s="17"/>
      <c r="E6" s="19" t="s">
        <v>12</v>
      </c>
      <c r="F6" s="22"/>
      <c r="G6" s="23" t="e">
        <f>F6/'Space Categories &amp; Terms'!$B$4</f>
        <v>#DIV/0!</v>
      </c>
      <c r="H6" s="24" t="str">
        <f>IF(ISERROR(F6/'Space Categories &amp; Terms'!$B$24),"",F6/'Space Categories &amp; Terms'!$B$24)</f>
        <v/>
      </c>
    </row>
    <row r="7" spans="1:8" x14ac:dyDescent="0.25">
      <c r="A7" s="19" t="s">
        <v>13</v>
      </c>
      <c r="B7" s="20"/>
      <c r="C7" s="21" t="str">
        <f>IF(ISERROR(B7/$B$20),"",B7/$B$20)</f>
        <v/>
      </c>
      <c r="D7" s="25"/>
      <c r="E7" s="19" t="s">
        <v>14</v>
      </c>
      <c r="F7" s="22"/>
      <c r="G7" s="23" t="e">
        <f>F7/'Space Categories &amp; Terms'!$B$4</f>
        <v>#DIV/0!</v>
      </c>
      <c r="H7" s="24" t="str">
        <f>IF(ISERROR(F7/'Space Categories &amp; Terms'!$B$24),"",F7/'Space Categories &amp; Terms'!$B$24)</f>
        <v/>
      </c>
    </row>
    <row r="8" spans="1:8" x14ac:dyDescent="0.25">
      <c r="A8" s="26" t="s">
        <v>15</v>
      </c>
      <c r="B8" s="27"/>
      <c r="C8" s="21" t="str">
        <f>IF(ISERROR(B8/$B$20),"",B8/$B$20)</f>
        <v/>
      </c>
      <c r="D8" s="28"/>
      <c r="E8" s="19" t="s">
        <v>16</v>
      </c>
      <c r="F8" s="22"/>
      <c r="G8" s="23" t="e">
        <f>F8/'Space Categories &amp; Terms'!$B$4</f>
        <v>#DIV/0!</v>
      </c>
      <c r="H8" s="24" t="str">
        <f>IF(ISERROR(F8/'Space Categories &amp; Terms'!$B$24),"",F8/'Space Categories &amp; Terms'!$B$24)</f>
        <v/>
      </c>
    </row>
    <row r="9" spans="1:8" x14ac:dyDescent="0.25">
      <c r="A9" s="29" t="s">
        <v>17</v>
      </c>
      <c r="B9" s="30">
        <f>SUM(B5:B6)+SUM(B7:B8)</f>
        <v>0</v>
      </c>
      <c r="C9" s="31" t="str">
        <f>IF(ISERROR(B9/$B$20),"",B9/$B$20)</f>
        <v/>
      </c>
      <c r="D9" s="32"/>
      <c r="E9" s="19" t="s">
        <v>18</v>
      </c>
      <c r="F9" s="22"/>
      <c r="G9" s="23" t="e">
        <f>F9/'Space Categories &amp; Terms'!$B$4</f>
        <v>#DIV/0!</v>
      </c>
      <c r="H9" s="24" t="str">
        <f>IF(ISERROR(F9/'Space Categories &amp; Terms'!$B$24),"",F9/'Space Categories &amp; Terms'!$B$24)</f>
        <v/>
      </c>
    </row>
    <row r="10" spans="1:8" x14ac:dyDescent="0.25">
      <c r="A10" s="14" t="s">
        <v>19</v>
      </c>
      <c r="B10" s="33"/>
      <c r="C10" s="34"/>
      <c r="D10" s="28"/>
      <c r="E10" s="19" t="s">
        <v>20</v>
      </c>
      <c r="F10" s="22"/>
      <c r="G10" s="23" t="e">
        <f>F10/'Space Categories &amp; Terms'!$B$4</f>
        <v>#DIV/0!</v>
      </c>
      <c r="H10" s="24" t="str">
        <f>IF(ISERROR(F10/'Space Categories &amp; Terms'!$B$24),"",F10/'Space Categories &amp; Terms'!$B$24)</f>
        <v/>
      </c>
    </row>
    <row r="11" spans="1:8" x14ac:dyDescent="0.25">
      <c r="A11" s="19" t="s">
        <v>26</v>
      </c>
      <c r="B11" s="20"/>
      <c r="C11" s="21" t="str">
        <f t="shared" ref="C11:C17" si="0">IF(ISERROR(B11/$B$20),"",B11/$B$20)</f>
        <v/>
      </c>
      <c r="D11" s="28"/>
      <c r="E11" s="19" t="s">
        <v>21</v>
      </c>
      <c r="F11" s="22"/>
      <c r="G11" s="23" t="e">
        <f>F11/'Space Categories &amp; Terms'!$B$4</f>
        <v>#DIV/0!</v>
      </c>
      <c r="H11" s="24" t="str">
        <f>IF(ISERROR(F11/'Space Categories &amp; Terms'!$B$24),"",F11/'Space Categories &amp; Terms'!$B$24)</f>
        <v/>
      </c>
    </row>
    <row r="12" spans="1:8" x14ac:dyDescent="0.25">
      <c r="A12" s="19" t="s">
        <v>22</v>
      </c>
      <c r="B12" s="20"/>
      <c r="C12" s="21" t="str">
        <f t="shared" si="0"/>
        <v/>
      </c>
      <c r="D12" s="28"/>
      <c r="E12" s="19" t="s">
        <v>23</v>
      </c>
      <c r="F12" s="22"/>
      <c r="G12" s="23" t="e">
        <f>F12/'Space Categories &amp; Terms'!$B$4</f>
        <v>#DIV/0!</v>
      </c>
      <c r="H12" s="24" t="str">
        <f>IF(ISERROR(F12/'Space Categories &amp; Terms'!$B$24),"",F12/'Space Categories &amp; Terms'!$B$24)</f>
        <v/>
      </c>
    </row>
    <row r="13" spans="1:8" x14ac:dyDescent="0.25">
      <c r="A13" s="19" t="s">
        <v>24</v>
      </c>
      <c r="B13" s="20"/>
      <c r="C13" s="21" t="str">
        <f t="shared" si="0"/>
        <v/>
      </c>
      <c r="D13" s="28"/>
      <c r="E13" s="19" t="s">
        <v>25</v>
      </c>
      <c r="F13" s="22"/>
      <c r="G13" s="23" t="e">
        <f>F13/'Space Categories &amp; Terms'!$B$4</f>
        <v>#DIV/0!</v>
      </c>
      <c r="H13" s="24" t="str">
        <f>IF(ISERROR(F13/'Space Categories &amp; Terms'!$B$24),"",F13/'Space Categories &amp; Terms'!$B$24)</f>
        <v/>
      </c>
    </row>
    <row r="14" spans="1:8" x14ac:dyDescent="0.25">
      <c r="A14" s="26" t="s">
        <v>28</v>
      </c>
      <c r="B14" s="20"/>
      <c r="C14" s="21" t="str">
        <f t="shared" si="0"/>
        <v/>
      </c>
      <c r="D14" s="35"/>
      <c r="E14" s="26" t="s">
        <v>27</v>
      </c>
      <c r="F14" s="22"/>
      <c r="G14" s="23" t="e">
        <f>F14/'Space Categories &amp; Terms'!$B$4</f>
        <v>#DIV/0!</v>
      </c>
      <c r="H14" s="24" t="str">
        <f>IF(ISERROR(F14/'Space Categories &amp; Terms'!$B$24),"",F14/'Space Categories &amp; Terms'!$B$24)</f>
        <v/>
      </c>
    </row>
    <row r="15" spans="1:8" x14ac:dyDescent="0.25">
      <c r="A15" s="26" t="s">
        <v>28</v>
      </c>
      <c r="B15" s="20"/>
      <c r="C15" s="21" t="str">
        <f t="shared" si="0"/>
        <v/>
      </c>
      <c r="D15" s="28"/>
      <c r="E15" s="26" t="s">
        <v>27</v>
      </c>
      <c r="F15" s="22"/>
      <c r="G15" s="23" t="e">
        <f>F15/'Space Categories &amp; Terms'!$B$4</f>
        <v>#DIV/0!</v>
      </c>
      <c r="H15" s="24" t="str">
        <f>IF(ISERROR(F15/'Space Categories &amp; Terms'!$B$24),"",F15/'Space Categories &amp; Terms'!$B$24)</f>
        <v/>
      </c>
    </row>
    <row r="16" spans="1:8" x14ac:dyDescent="0.25">
      <c r="A16" s="26" t="s">
        <v>28</v>
      </c>
      <c r="B16" s="20"/>
      <c r="C16" s="21" t="str">
        <f t="shared" si="0"/>
        <v/>
      </c>
      <c r="D16" s="36"/>
      <c r="E16" s="18" t="s">
        <v>29</v>
      </c>
      <c r="F16" s="37"/>
      <c r="G16" s="38"/>
      <c r="H16" s="38"/>
    </row>
    <row r="17" spans="1:8" x14ac:dyDescent="0.25">
      <c r="A17" s="26" t="s">
        <v>28</v>
      </c>
      <c r="B17" s="27"/>
      <c r="C17" s="21" t="str">
        <f t="shared" si="0"/>
        <v/>
      </c>
      <c r="D17" s="32"/>
      <c r="E17" s="19" t="s">
        <v>92</v>
      </c>
      <c r="F17" s="22"/>
      <c r="G17" s="23" t="e">
        <f>F17/'Space Categories &amp; Terms'!$B$4</f>
        <v>#DIV/0!</v>
      </c>
      <c r="H17" s="24" t="str">
        <f>IF(ISERROR(F17/'Space Categories &amp; Terms'!$B$24),"",F17/'Space Categories &amp; Terms'!$B$24)</f>
        <v/>
      </c>
    </row>
    <row r="18" spans="1:8" x14ac:dyDescent="0.25">
      <c r="A18" s="29" t="s">
        <v>30</v>
      </c>
      <c r="B18" s="30">
        <f>SUM(B11:B14)+SUM(B15:B17)</f>
        <v>0</v>
      </c>
      <c r="C18" s="31" t="str">
        <f>IF(ISERROR(B18/$B$20),"",B18/$B$20)</f>
        <v/>
      </c>
      <c r="D18" s="28"/>
      <c r="E18" s="19" t="s">
        <v>92</v>
      </c>
      <c r="F18" s="22"/>
      <c r="G18" s="23" t="e">
        <f>F18/'Space Categories &amp; Terms'!$B$4</f>
        <v>#DIV/0!</v>
      </c>
      <c r="H18" s="24" t="str">
        <f>IF(ISERROR(F18/'Space Categories &amp; Terms'!$B$24),"",F18/'Space Categories &amp; Terms'!$B$24)</f>
        <v/>
      </c>
    </row>
    <row r="19" spans="1:8" x14ac:dyDescent="0.25">
      <c r="A19" s="39" t="s">
        <v>31</v>
      </c>
      <c r="B19" s="40">
        <f>F34-B18-B9</f>
        <v>0</v>
      </c>
      <c r="C19" s="31" t="str">
        <f>IF(ISERROR(B19/$B$20),"",B19/$B$20)</f>
        <v/>
      </c>
      <c r="D19" s="32"/>
      <c r="E19" s="41" t="s">
        <v>32</v>
      </c>
      <c r="F19" s="42"/>
      <c r="G19" s="23" t="e">
        <f>F19/'Space Categories &amp; Terms'!$B$4</f>
        <v>#DIV/0!</v>
      </c>
      <c r="H19" s="24" t="str">
        <f>IF(ISERROR(F19/'Space Categories &amp; Terms'!$B$24),"",F19/'Space Categories &amp; Terms'!$B$24)</f>
        <v/>
      </c>
    </row>
    <row r="20" spans="1:8" x14ac:dyDescent="0.25">
      <c r="A20" s="43" t="s">
        <v>33</v>
      </c>
      <c r="B20" s="30">
        <f>B9+B18+B19</f>
        <v>0</v>
      </c>
      <c r="C20" s="31" t="str">
        <f>IF(ISERROR(+C19+C18+C9),"",+C19+C18+C9)</f>
        <v/>
      </c>
      <c r="D20" s="32"/>
      <c r="E20" s="41" t="s">
        <v>34</v>
      </c>
      <c r="F20" s="42"/>
      <c r="G20" s="23" t="e">
        <f>F20/'Space Categories &amp; Terms'!$B$4</f>
        <v>#DIV/0!</v>
      </c>
      <c r="H20" s="24" t="str">
        <f>IF(ISERROR(F20/'Space Categories &amp; Terms'!$B$24),"",F20/'Space Categories &amp; Terms'!$B$24)</f>
        <v/>
      </c>
    </row>
    <row r="21" spans="1:8" x14ac:dyDescent="0.25">
      <c r="A21" s="14" t="s">
        <v>35</v>
      </c>
      <c r="B21" s="33"/>
      <c r="C21" s="34"/>
      <c r="D21" s="32"/>
      <c r="E21" s="44" t="s">
        <v>36</v>
      </c>
      <c r="F21" s="42"/>
      <c r="G21" s="23" t="e">
        <f>F21/'Space Categories &amp; Terms'!$B$4</f>
        <v>#DIV/0!</v>
      </c>
      <c r="H21" s="24" t="str">
        <f>IF(ISERROR(F21/'Space Categories &amp; Terms'!$B$24),"",F21/'Space Categories &amp; Terms'!$B$24)</f>
        <v/>
      </c>
    </row>
    <row r="22" spans="1:8" x14ac:dyDescent="0.25">
      <c r="A22" s="45" t="s">
        <v>37</v>
      </c>
      <c r="B22" s="46"/>
      <c r="C22" s="47">
        <f>B22/43560</f>
        <v>0</v>
      </c>
      <c r="D22" s="32"/>
      <c r="E22" s="44" t="s">
        <v>36</v>
      </c>
      <c r="F22" s="42"/>
      <c r="G22" s="23" t="e">
        <f>F22/'Space Categories &amp; Terms'!$B$4</f>
        <v>#DIV/0!</v>
      </c>
      <c r="H22" s="24" t="str">
        <f>IF(ISERROR(F22/'Space Categories &amp; Terms'!$B$24),"",F22/'Space Categories &amp; Terms'!$B$24)</f>
        <v/>
      </c>
    </row>
    <row r="23" spans="1:8" x14ac:dyDescent="0.25">
      <c r="A23" s="45" t="s">
        <v>38</v>
      </c>
      <c r="B23" s="48"/>
      <c r="C23" s="47">
        <f>B23/43560</f>
        <v>0</v>
      </c>
      <c r="D23" s="32"/>
      <c r="E23" s="49" t="s">
        <v>39</v>
      </c>
      <c r="F23" s="50"/>
      <c r="G23" s="51"/>
      <c r="H23" s="51"/>
    </row>
    <row r="24" spans="1:8" x14ac:dyDescent="0.25">
      <c r="A24" s="45" t="s">
        <v>40</v>
      </c>
      <c r="B24" s="48"/>
      <c r="C24" s="52">
        <f>ROUND(B24*0.09290304,0)</f>
        <v>0</v>
      </c>
      <c r="D24" s="32"/>
      <c r="E24" s="19" t="s">
        <v>41</v>
      </c>
      <c r="F24" s="22"/>
      <c r="G24" s="23" t="e">
        <f>F24/'Space Categories &amp; Terms'!$B$4</f>
        <v>#DIV/0!</v>
      </c>
      <c r="H24" s="24" t="str">
        <f>IF(ISERROR(F24/'Space Categories &amp; Terms'!$B$24),"",F24/'Space Categories &amp; Terms'!$B$24)</f>
        <v/>
      </c>
    </row>
    <row r="25" spans="1:8" x14ac:dyDescent="0.25">
      <c r="A25" s="45" t="s">
        <v>42</v>
      </c>
      <c r="B25" s="48"/>
      <c r="C25" s="52">
        <f>ROUND(B25*0.09290304,0)</f>
        <v>0</v>
      </c>
      <c r="D25" s="32"/>
      <c r="E25" s="19" t="s">
        <v>43</v>
      </c>
      <c r="F25" s="22"/>
      <c r="G25" s="23" t="e">
        <f>F25/'Space Categories &amp; Terms'!$B$4</f>
        <v>#DIV/0!</v>
      </c>
      <c r="H25" s="24" t="str">
        <f>IF(ISERROR(F25/'Space Categories &amp; Terms'!$B$24),"",F25/'Space Categories &amp; Terms'!$B$24)</f>
        <v/>
      </c>
    </row>
    <row r="26" spans="1:8" x14ac:dyDescent="0.25">
      <c r="A26" s="45" t="s">
        <v>44</v>
      </c>
      <c r="B26" s="53"/>
      <c r="C26" s="52">
        <f>ROUND(B26*0.09290304,0)</f>
        <v>0</v>
      </c>
      <c r="D26" s="32"/>
      <c r="E26" s="19" t="s">
        <v>45</v>
      </c>
      <c r="F26" s="22"/>
      <c r="G26" s="23" t="e">
        <f>F26/'Space Categories &amp; Terms'!$B$4</f>
        <v>#DIV/0!</v>
      </c>
      <c r="H26" s="24" t="str">
        <f>IF(ISERROR(F26/'Space Categories &amp; Terms'!$B$24),"",F26/'Space Categories &amp; Terms'!$B$24)</f>
        <v/>
      </c>
    </row>
    <row r="27" spans="1:8" x14ac:dyDescent="0.25">
      <c r="A27" s="45" t="s">
        <v>46</v>
      </c>
      <c r="B27" s="54"/>
      <c r="C27" s="55">
        <f>ROUND(B27/0.09290304,0)</f>
        <v>0</v>
      </c>
      <c r="D27" s="32"/>
      <c r="E27" s="19" t="s">
        <v>47</v>
      </c>
      <c r="F27" s="22"/>
      <c r="G27" s="23" t="e">
        <f>F27/'Space Categories &amp; Terms'!$B$4</f>
        <v>#DIV/0!</v>
      </c>
      <c r="H27" s="24" t="str">
        <f>IF(ISERROR(F27/'Space Categories &amp; Terms'!$B$24),"",F27/'Space Categories &amp; Terms'!$B$24)</f>
        <v/>
      </c>
    </row>
    <row r="28" spans="1:8" x14ac:dyDescent="0.25">
      <c r="A28" s="45" t="s">
        <v>48</v>
      </c>
      <c r="B28" s="54"/>
      <c r="C28" s="54"/>
      <c r="D28" s="17"/>
      <c r="E28" s="19" t="s">
        <v>49</v>
      </c>
      <c r="F28" s="22"/>
      <c r="G28" s="23" t="e">
        <f>F28/'Space Categories &amp; Terms'!$B$4</f>
        <v>#DIV/0!</v>
      </c>
      <c r="H28" s="24" t="str">
        <f>IF(ISERROR(F28/'Space Categories &amp; Terms'!$B$24),"",F28/'Space Categories &amp; Terms'!$B$24)</f>
        <v/>
      </c>
    </row>
    <row r="29" spans="1:8" x14ac:dyDescent="0.25">
      <c r="A29" s="18" t="s">
        <v>50</v>
      </c>
      <c r="B29" s="56" t="s">
        <v>51</v>
      </c>
      <c r="C29" s="56" t="s">
        <v>52</v>
      </c>
      <c r="D29" s="57"/>
      <c r="E29" s="19" t="s">
        <v>53</v>
      </c>
      <c r="F29" s="22"/>
      <c r="G29" s="23" t="e">
        <f>F29/'Space Categories &amp; Terms'!$B$4</f>
        <v>#DIV/0!</v>
      </c>
      <c r="H29" s="24" t="str">
        <f>IF(ISERROR(F29/'Space Categories &amp; Terms'!$B$24),"",F29/'Space Categories &amp; Terms'!$B$24)</f>
        <v/>
      </c>
    </row>
    <row r="30" spans="1:8" x14ac:dyDescent="0.25">
      <c r="A30" s="19" t="s">
        <v>54</v>
      </c>
      <c r="B30" s="58"/>
      <c r="C30" s="58"/>
      <c r="D30" s="17"/>
      <c r="E30" s="19" t="s">
        <v>55</v>
      </c>
      <c r="F30" s="22"/>
      <c r="G30" s="23" t="e">
        <f>F30/'Space Categories &amp; Terms'!$B$4</f>
        <v>#DIV/0!</v>
      </c>
      <c r="H30" s="24" t="str">
        <f>IF(ISERROR(F30/'Space Categories &amp; Terms'!$B$24),"",F30/'Space Categories &amp; Terms'!$B$24)</f>
        <v/>
      </c>
    </row>
    <row r="31" spans="1:8" x14ac:dyDescent="0.25">
      <c r="A31" s="19" t="s">
        <v>56</v>
      </c>
      <c r="B31" s="59"/>
      <c r="C31" s="60" t="e">
        <f>ROUND((B19/F34),2)</f>
        <v>#DIV/0!</v>
      </c>
      <c r="D31" s="57"/>
      <c r="E31" s="19" t="s">
        <v>57</v>
      </c>
      <c r="F31" s="22"/>
      <c r="G31" s="23" t="e">
        <f>F31/'Space Categories &amp; Terms'!$B$4</f>
        <v>#DIV/0!</v>
      </c>
      <c r="H31" s="24" t="str">
        <f>IF(ISERROR(F31/'Space Categories &amp; Terms'!$B$24),"",F31/'Space Categories &amp; Terms'!$B$24)</f>
        <v/>
      </c>
    </row>
    <row r="32" spans="1:8" x14ac:dyDescent="0.25">
      <c r="A32" s="19" t="s">
        <v>58</v>
      </c>
      <c r="B32" s="61"/>
      <c r="C32" s="61"/>
      <c r="D32" s="62"/>
      <c r="E32" s="26" t="s">
        <v>59</v>
      </c>
      <c r="F32" s="42"/>
      <c r="G32" s="63" t="e">
        <f>F32/'Space Categories &amp; Terms'!$B$4</f>
        <v>#DIV/0!</v>
      </c>
      <c r="H32" s="64" t="str">
        <f>IF(ISERROR(F32/'Space Categories &amp; Terms'!$B$24),"",F32/'Space Categories &amp; Terms'!$B$24)</f>
        <v/>
      </c>
    </row>
    <row r="33" spans="1:8" x14ac:dyDescent="0.25">
      <c r="A33" s="19" t="s">
        <v>60</v>
      </c>
      <c r="B33" s="65"/>
      <c r="C33" s="66"/>
      <c r="D33" s="57"/>
      <c r="E33" s="67" t="s">
        <v>59</v>
      </c>
      <c r="F33" s="68"/>
      <c r="G33" s="69" t="e">
        <f>F33/'Space Categories &amp; Terms'!$B$4</f>
        <v>#DIV/0!</v>
      </c>
      <c r="H33" s="70" t="str">
        <f>IF(ISERROR(F33/'Space Categories &amp; Terms'!$B$24),"",F33/'Space Categories &amp; Terms'!$B$24)</f>
        <v/>
      </c>
    </row>
    <row r="34" spans="1:8" x14ac:dyDescent="0.25">
      <c r="A34" s="19" t="s">
        <v>61</v>
      </c>
      <c r="B34" s="59"/>
      <c r="C34" s="59"/>
      <c r="D34" s="57"/>
      <c r="E34" s="14" t="s">
        <v>62</v>
      </c>
      <c r="F34" s="71">
        <f>SUM(F5:F33)</f>
        <v>0</v>
      </c>
      <c r="G34" s="72" t="e">
        <f>F34/$B$24</f>
        <v>#DIV/0!</v>
      </c>
      <c r="H34" s="73" t="e">
        <f>F34/($B$25)</f>
        <v>#DIV/0!</v>
      </c>
    </row>
    <row r="35" spans="1:8" x14ac:dyDescent="0.25">
      <c r="A35" s="19" t="s">
        <v>63</v>
      </c>
      <c r="B35" s="74"/>
      <c r="C35" s="74"/>
      <c r="D35" s="75"/>
      <c r="E35" s="14" t="s">
        <v>64</v>
      </c>
      <c r="F35" s="76">
        <f>F34-SUM(F17:F22)</f>
        <v>0</v>
      </c>
      <c r="G35" s="72" t="e">
        <f>F35/$B$24</f>
        <v>#DIV/0!</v>
      </c>
      <c r="H35" s="73" t="e">
        <f>F35/($B$25)</f>
        <v>#DIV/0!</v>
      </c>
    </row>
    <row r="37" spans="1:8" x14ac:dyDescent="0.25">
      <c r="F37" s="78"/>
      <c r="G37" s="78"/>
      <c r="H37" s="78"/>
    </row>
    <row r="38" spans="1:8" x14ac:dyDescent="0.25">
      <c r="F38" s="63"/>
      <c r="G38" s="79"/>
      <c r="H38" s="64"/>
    </row>
    <row r="39" spans="1:8" x14ac:dyDescent="0.25">
      <c r="F39" s="78"/>
      <c r="G39" s="78"/>
      <c r="H39" s="78"/>
    </row>
    <row r="42" spans="1:8" x14ac:dyDescent="0.25">
      <c r="F42" s="23"/>
    </row>
    <row r="62" spans="1:4" x14ac:dyDescent="0.25">
      <c r="D62" s="77"/>
    </row>
    <row r="63" spans="1:4" x14ac:dyDescent="0.25">
      <c r="A63" s="10"/>
      <c r="C63" s="77"/>
    </row>
    <row r="68" spans="5:5" x14ac:dyDescent="0.25">
      <c r="E68" s="77"/>
    </row>
  </sheetData>
  <sheetProtection algorithmName="SHA-512" hashValue="LgHmGytat3OQRcNaqnrkUZ28YmuZFoxoniVq+7jmDglQQAZZVEwai4vXKob0OKi4/9NqcdqPvHK5tAl3fE8T1A==" saltValue="G8iYvPfdspQDzqwjNufMUg==" spinCount="100000" sheet="1" objects="1" scenarios="1"/>
  <protectedRanges>
    <protectedRange sqref="E32:E33" name="Range17"/>
    <protectedRange sqref="F24:F33" name="Range16"/>
    <protectedRange sqref="E21:E22" name="Range15"/>
    <protectedRange sqref="F17:F22" name="Range14"/>
    <protectedRange sqref="E14:E15" name="Range13"/>
    <protectedRange sqref="F5:F15" name="Range12"/>
    <protectedRange sqref="C32:C35" name="Range11"/>
    <protectedRange sqref="C30" name="Range10"/>
    <protectedRange sqref="B30:B35" name="Range9"/>
    <protectedRange sqref="C28" name="Range8"/>
    <protectedRange sqref="B27:B28" name="Range7"/>
    <protectedRange sqref="B22" name="Range6"/>
    <protectedRange sqref="A14:A17" name="Range5"/>
    <protectedRange sqref="B11:B17" name="Range4"/>
    <protectedRange sqref="A8" name="Range3"/>
    <protectedRange sqref="B5:B8" name="Range2"/>
    <protectedRange sqref="B1" name="Range1"/>
  </protectedRanges>
  <mergeCells count="1">
    <mergeCell ref="A2:H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8"/>
  <sheetViews>
    <sheetView showGridLines="0" workbookViewId="0">
      <selection activeCell="A21" sqref="A21"/>
    </sheetView>
  </sheetViews>
  <sheetFormatPr defaultRowHeight="15" x14ac:dyDescent="0.25"/>
  <cols>
    <col min="1" max="1" width="38.7109375" style="4" customWidth="1"/>
    <col min="2" max="2" width="14.5703125" style="4" customWidth="1"/>
    <col min="3" max="6" width="13.7109375" style="4" customWidth="1"/>
    <col min="7" max="7" width="14.42578125" style="4" customWidth="1"/>
    <col min="8" max="8" width="13.7109375" style="4" customWidth="1"/>
  </cols>
  <sheetData>
    <row r="1" spans="1:8" ht="18.75" x14ac:dyDescent="0.3">
      <c r="A1" s="1" t="str">
        <f>+'[1]Sources &amp; Uses'!A1</f>
        <v>Project Name:</v>
      </c>
      <c r="B1" s="99"/>
      <c r="C1" s="81"/>
      <c r="D1" s="81"/>
      <c r="E1" s="81"/>
    </row>
    <row r="2" spans="1:8" x14ac:dyDescent="0.25">
      <c r="A2" s="10" t="s">
        <v>65</v>
      </c>
      <c r="B2" s="82">
        <f>B24</f>
        <v>0</v>
      </c>
    </row>
    <row r="3" spans="1:8" x14ac:dyDescent="0.25">
      <c r="A3" s="10" t="s">
        <v>66</v>
      </c>
      <c r="B3" s="46"/>
    </row>
    <row r="4" spans="1:8" x14ac:dyDescent="0.25">
      <c r="A4" s="10" t="s">
        <v>67</v>
      </c>
      <c r="B4" s="83">
        <f>B2+B3</f>
        <v>0</v>
      </c>
    </row>
    <row r="5" spans="1:8" x14ac:dyDescent="0.25">
      <c r="A5" s="84" t="s">
        <v>68</v>
      </c>
      <c r="B5" s="85"/>
      <c r="C5" s="86"/>
      <c r="D5" s="86"/>
      <c r="E5" s="86"/>
      <c r="F5" s="86"/>
      <c r="G5" s="86"/>
      <c r="H5" s="86"/>
    </row>
    <row r="6" spans="1:8" ht="60" x14ac:dyDescent="0.25">
      <c r="A6" s="87" t="s">
        <v>69</v>
      </c>
      <c r="B6" s="88" t="s">
        <v>70</v>
      </c>
      <c r="C6" s="88" t="s">
        <v>71</v>
      </c>
      <c r="D6" s="88" t="s">
        <v>72</v>
      </c>
      <c r="E6" s="88" t="s">
        <v>73</v>
      </c>
      <c r="F6" s="88" t="s">
        <v>74</v>
      </c>
      <c r="G6" s="88" t="s">
        <v>75</v>
      </c>
      <c r="H6" s="88" t="s">
        <v>76</v>
      </c>
    </row>
    <row r="7" spans="1:8" x14ac:dyDescent="0.25">
      <c r="A7" s="19" t="s">
        <v>77</v>
      </c>
      <c r="B7" s="46">
        <v>0</v>
      </c>
      <c r="C7" s="89" t="e">
        <f t="shared" ref="C7:C23" si="0">ROUND(B7/$B$24,4)</f>
        <v>#DIV/0!</v>
      </c>
      <c r="D7" s="90">
        <v>0</v>
      </c>
      <c r="E7" s="91">
        <v>0</v>
      </c>
      <c r="F7" s="91">
        <v>0</v>
      </c>
      <c r="G7" s="92">
        <f t="shared" ref="G7:G23" si="1">B7*D7</f>
        <v>0</v>
      </c>
      <c r="H7" s="90">
        <v>0</v>
      </c>
    </row>
    <row r="8" spans="1:8" x14ac:dyDescent="0.25">
      <c r="A8" s="19" t="s">
        <v>78</v>
      </c>
      <c r="B8" s="46"/>
      <c r="C8" s="89" t="e">
        <f t="shared" si="0"/>
        <v>#DIV/0!</v>
      </c>
      <c r="D8" s="90"/>
      <c r="E8" s="91"/>
      <c r="F8" s="91"/>
      <c r="G8" s="92">
        <f t="shared" si="1"/>
        <v>0</v>
      </c>
      <c r="H8" s="90"/>
    </row>
    <row r="9" spans="1:8" x14ac:dyDescent="0.25">
      <c r="A9" s="19" t="s">
        <v>79</v>
      </c>
      <c r="B9" s="46"/>
      <c r="C9" s="89" t="e">
        <f t="shared" si="0"/>
        <v>#DIV/0!</v>
      </c>
      <c r="D9" s="90"/>
      <c r="E9" s="91"/>
      <c r="F9" s="91"/>
      <c r="G9" s="92">
        <f t="shared" si="1"/>
        <v>0</v>
      </c>
      <c r="H9" s="90"/>
    </row>
    <row r="10" spans="1:8" x14ac:dyDescent="0.25">
      <c r="A10" s="19" t="s">
        <v>80</v>
      </c>
      <c r="B10" s="46"/>
      <c r="C10" s="113" t="e">
        <f t="shared" si="0"/>
        <v>#DIV/0!</v>
      </c>
      <c r="D10" s="90"/>
      <c r="E10" s="91"/>
      <c r="F10" s="91"/>
      <c r="G10" s="92">
        <f t="shared" si="1"/>
        <v>0</v>
      </c>
      <c r="H10" s="90"/>
    </row>
    <row r="11" spans="1:8" x14ac:dyDescent="0.25">
      <c r="A11" s="19" t="s">
        <v>81</v>
      </c>
      <c r="B11" s="46"/>
      <c r="C11" s="89" t="e">
        <f t="shared" si="0"/>
        <v>#DIV/0!</v>
      </c>
      <c r="D11" s="90"/>
      <c r="E11" s="91"/>
      <c r="F11" s="91"/>
      <c r="G11" s="92">
        <f t="shared" si="1"/>
        <v>0</v>
      </c>
      <c r="H11" s="90"/>
    </row>
    <row r="12" spans="1:8" x14ac:dyDescent="0.25">
      <c r="A12" s="19" t="s">
        <v>82</v>
      </c>
      <c r="B12" s="46"/>
      <c r="C12" s="89" t="e">
        <f t="shared" si="0"/>
        <v>#DIV/0!</v>
      </c>
      <c r="D12" s="90"/>
      <c r="E12" s="91"/>
      <c r="F12" s="91"/>
      <c r="G12" s="92">
        <f t="shared" si="1"/>
        <v>0</v>
      </c>
      <c r="H12" s="90"/>
    </row>
    <row r="13" spans="1:8" x14ac:dyDescent="0.25">
      <c r="A13" s="19" t="s">
        <v>83</v>
      </c>
      <c r="B13" s="46"/>
      <c r="C13" s="89" t="e">
        <f t="shared" si="0"/>
        <v>#DIV/0!</v>
      </c>
      <c r="D13" s="90"/>
      <c r="E13" s="91"/>
      <c r="F13" s="91"/>
      <c r="G13" s="92">
        <f t="shared" si="1"/>
        <v>0</v>
      </c>
      <c r="H13" s="90"/>
    </row>
    <row r="14" spans="1:8" x14ac:dyDescent="0.25">
      <c r="A14" s="19" t="s">
        <v>84</v>
      </c>
      <c r="B14" s="46"/>
      <c r="C14" s="89" t="e">
        <f t="shared" si="0"/>
        <v>#DIV/0!</v>
      </c>
      <c r="D14" s="90"/>
      <c r="E14" s="91"/>
      <c r="F14" s="91"/>
      <c r="G14" s="92">
        <f t="shared" si="1"/>
        <v>0</v>
      </c>
      <c r="H14" s="90"/>
    </row>
    <row r="15" spans="1:8" x14ac:dyDescent="0.25">
      <c r="A15" s="19" t="s">
        <v>85</v>
      </c>
      <c r="B15" s="46"/>
      <c r="C15" s="89" t="e">
        <f t="shared" si="0"/>
        <v>#DIV/0!</v>
      </c>
      <c r="D15" s="90"/>
      <c r="E15" s="91"/>
      <c r="F15" s="91"/>
      <c r="G15" s="92">
        <f t="shared" si="1"/>
        <v>0</v>
      </c>
      <c r="H15" s="90"/>
    </row>
    <row r="16" spans="1:8" x14ac:dyDescent="0.25">
      <c r="A16" s="19" t="s">
        <v>86</v>
      </c>
      <c r="B16" s="46"/>
      <c r="C16" s="89" t="e">
        <f t="shared" si="0"/>
        <v>#DIV/0!</v>
      </c>
      <c r="D16" s="90"/>
      <c r="E16" s="91"/>
      <c r="F16" s="91"/>
      <c r="G16" s="92">
        <f t="shared" si="1"/>
        <v>0</v>
      </c>
      <c r="H16" s="90"/>
    </row>
    <row r="17" spans="1:8" x14ac:dyDescent="0.25">
      <c r="A17" s="26" t="s">
        <v>87</v>
      </c>
      <c r="B17" s="46"/>
      <c r="C17" s="89" t="e">
        <f t="shared" si="0"/>
        <v>#DIV/0!</v>
      </c>
      <c r="D17" s="90"/>
      <c r="E17" s="91"/>
      <c r="F17" s="91"/>
      <c r="G17" s="92">
        <f t="shared" si="1"/>
        <v>0</v>
      </c>
      <c r="H17" s="90"/>
    </row>
    <row r="18" spans="1:8" x14ac:dyDescent="0.25">
      <c r="A18" s="26" t="s">
        <v>88</v>
      </c>
      <c r="B18" s="46"/>
      <c r="C18" s="89" t="e">
        <f t="shared" si="0"/>
        <v>#DIV/0!</v>
      </c>
      <c r="D18" s="90"/>
      <c r="E18" s="91"/>
      <c r="F18" s="91"/>
      <c r="G18" s="92">
        <f t="shared" si="1"/>
        <v>0</v>
      </c>
      <c r="H18" s="90"/>
    </row>
    <row r="19" spans="1:8" x14ac:dyDescent="0.25">
      <c r="A19" s="26" t="s">
        <v>89</v>
      </c>
      <c r="B19" s="46"/>
      <c r="C19" s="89" t="e">
        <f t="shared" si="0"/>
        <v>#DIV/0!</v>
      </c>
      <c r="D19" s="90"/>
      <c r="E19" s="91"/>
      <c r="F19" s="91"/>
      <c r="G19" s="92">
        <f t="shared" si="1"/>
        <v>0</v>
      </c>
      <c r="H19" s="90"/>
    </row>
    <row r="20" spans="1:8" x14ac:dyDescent="0.25">
      <c r="A20" s="26" t="s">
        <v>90</v>
      </c>
      <c r="B20" s="46"/>
      <c r="C20" s="89" t="e">
        <f t="shared" si="0"/>
        <v>#DIV/0!</v>
      </c>
      <c r="D20" s="90"/>
      <c r="E20" s="91"/>
      <c r="F20" s="91"/>
      <c r="G20" s="92">
        <f t="shared" si="1"/>
        <v>0</v>
      </c>
      <c r="H20" s="90"/>
    </row>
    <row r="21" spans="1:8" x14ac:dyDescent="0.25">
      <c r="A21" s="26" t="s">
        <v>90</v>
      </c>
      <c r="B21" s="46"/>
      <c r="C21" s="89" t="e">
        <f t="shared" si="0"/>
        <v>#DIV/0!</v>
      </c>
      <c r="D21" s="90"/>
      <c r="E21" s="91"/>
      <c r="F21" s="91"/>
      <c r="G21" s="92">
        <f t="shared" si="1"/>
        <v>0</v>
      </c>
      <c r="H21" s="90"/>
    </row>
    <row r="22" spans="1:8" x14ac:dyDescent="0.25">
      <c r="A22" s="26" t="s">
        <v>90</v>
      </c>
      <c r="B22" s="46"/>
      <c r="C22" s="89" t="e">
        <f t="shared" si="0"/>
        <v>#DIV/0!</v>
      </c>
      <c r="D22" s="90"/>
      <c r="E22" s="91"/>
      <c r="F22" s="91"/>
      <c r="G22" s="92">
        <f t="shared" si="1"/>
        <v>0</v>
      </c>
      <c r="H22" s="90"/>
    </row>
    <row r="23" spans="1:8" x14ac:dyDescent="0.25">
      <c r="A23" s="67" t="s">
        <v>90</v>
      </c>
      <c r="B23" s="46"/>
      <c r="C23" s="89" t="e">
        <f t="shared" si="0"/>
        <v>#DIV/0!</v>
      </c>
      <c r="D23" s="90"/>
      <c r="E23" s="91"/>
      <c r="F23" s="91"/>
      <c r="G23" s="92">
        <f t="shared" si="1"/>
        <v>0</v>
      </c>
      <c r="H23" s="93"/>
    </row>
    <row r="24" spans="1:8" x14ac:dyDescent="0.25">
      <c r="A24" s="16" t="s">
        <v>91</v>
      </c>
      <c r="B24" s="94">
        <f>SUM(B7:B23)</f>
        <v>0</v>
      </c>
      <c r="C24" s="95" t="e">
        <f>SUM(C7:C23)</f>
        <v>#DIV/0!</v>
      </c>
      <c r="D24" s="29"/>
      <c r="E24" s="95"/>
      <c r="F24" s="16"/>
      <c r="G24" s="96">
        <f>SUM(G7:G23)</f>
        <v>0</v>
      </c>
      <c r="H24" s="97"/>
    </row>
    <row r="31" spans="1:8" x14ac:dyDescent="0.25">
      <c r="B31" s="80"/>
    </row>
    <row r="98" spans="1:8" x14ac:dyDescent="0.25">
      <c r="A98" s="98"/>
      <c r="B98" s="98"/>
      <c r="C98" s="98"/>
      <c r="D98" s="98"/>
      <c r="E98" s="98"/>
      <c r="F98" s="98"/>
      <c r="G98" s="98"/>
      <c r="H98" s="98"/>
    </row>
  </sheetData>
  <sheetProtection algorithmName="SHA-512" hashValue="/i/+iFfb4u9cBtIZs/Ssml7pcWyibVD+ggz+Ohess1d3zvJVUSO8do4rK2NH717rMq+02Z3eft47W4OlohlFww==" saltValue="iDRyXVtCIYKPw4Mj5aq3pg==" spinCount="100000" sheet="1" objects="1" scenarios="1"/>
  <protectedRanges>
    <protectedRange sqref="H7:H23" name="Range6"/>
    <protectedRange sqref="D7:F23" name="Range5"/>
    <protectedRange sqref="A17:A23" name="Range4"/>
    <protectedRange sqref="B7:B23" name="Range3"/>
    <protectedRange sqref="B3" name="Range2"/>
    <protectedRange sqref="B1" name="Range1"/>
  </protectedRange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Sources &amp; Uses</vt:lpstr>
      <vt:lpstr>Space Categories &amp; Terms</vt:lpstr>
    </vt:vector>
  </TitlesOfParts>
  <Company>City of Norman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Purinton</dc:creator>
  <cp:lastModifiedBy>Anthony Purinton</cp:lastModifiedBy>
  <dcterms:created xsi:type="dcterms:W3CDTF">2024-09-06T16:32:21Z</dcterms:created>
  <dcterms:modified xsi:type="dcterms:W3CDTF">2024-09-06T18:48:04Z</dcterms:modified>
</cp:coreProperties>
</file>